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Yuning/Library/Containers/com.apple.mail/Data/Library/Mail Downloads/ED8E586D-12F2-4C2B-A9EE-93727AE6E12E/"/>
    </mc:Choice>
  </mc:AlternateContent>
  <bookViews>
    <workbookView xWindow="0" yWindow="4980" windowWidth="31260" windowHeight="19280" activeTab="2"/>
  </bookViews>
  <sheets>
    <sheet name="Protocol Summary" sheetId="1" r:id="rId1"/>
    <sheet name="Seq, Param &amp; Manu Desc" sheetId="2" r:id="rId2"/>
    <sheet name="Sequence Breakdown - To fill in" sheetId="3" r:id="rId3"/>
  </sheets>
  <definedNames>
    <definedName name="Z_16A13125_70B0_49D2_8FCF_BC05E75E97D5_.wvu.Cols" localSheetId="0" hidden="1">'Protocol Summary'!$C:$C</definedName>
    <definedName name="Z_16A13125_70B0_49D2_8FCF_BC05E75E97D5_.wvu.Cols" localSheetId="1" hidden="1">'Seq, Param &amp; Manu Desc'!$B:$B</definedName>
    <definedName name="Z_16A13125_70B0_49D2_8FCF_BC05E75E97D5_.wvu.Cols" localSheetId="2" hidden="1">'Sequence Breakdown - To fill in'!$A:$A</definedName>
    <definedName name="Z_16A13125_70B0_49D2_8FCF_BC05E75E97D5_.wvu.Rows" localSheetId="0" hidden="1">'Protocol Summary'!$3:$4</definedName>
    <definedName name="Z_16A13125_70B0_49D2_8FCF_BC05E75E97D5_.wvu.Rows" localSheetId="2" hidden="1">'Sequence Breakdown - To fill in'!$13:$13,'Sequence Breakdown - To fill in'!$26:$26,'Sequence Breakdown - To fill in'!$33:$33,'Sequence Breakdown - To fill in'!$35:$37,'Sequence Breakdown - To fill in'!$42:$44,'Sequence Breakdown - To fill in'!$50:$54,'Sequence Breakdown - To fill in'!$57:$70,'Sequence Breakdown - To fill in'!$86:$86,'Sequence Breakdown - To fill in'!$93:$93,'Sequence Breakdown - To fill in'!$95:$96,'Sequence Breakdown - To fill in'!$102:$104,'Sequence Breakdown - To fill in'!$109:$114,'Sequence Breakdown - To fill in'!$117:$130,'Sequence Breakdown - To fill in'!$146:$146,'Sequence Breakdown - To fill in'!$151:$151,'Sequence Breakdown - To fill in'!$153:$153,'Sequence Breakdown - To fill in'!$158:$159,'Sequence Breakdown - To fill in'!$162:$164,'Sequence Breakdown - To fill in'!$169:$174,'Sequence Breakdown - To fill in'!$176:$190,'Sequence Breakdown - To fill in'!$193:$193,'Sequence Breakdown - To fill in'!$214:$217,'Sequence Breakdown - To fill in'!$219:$220,'Sequence Breakdown - To fill in'!$224:$227,'Sequence Breakdown - To fill in'!$230:$232,'Sequence Breakdown - To fill in'!$236:$236,'Sequence Breakdown - To fill in'!$243:$250,'Sequence Breakdown - To fill in'!$253:$253,'Sequence Breakdown - To fill in'!$274:$277,'Sequence Breakdown - To fill in'!$279:$280,'Sequence Breakdown - To fill in'!$284:$287,'Sequence Breakdown - To fill in'!$290:$292,'Sequence Breakdown - To fill in'!$296:$296,'Sequence Breakdown - To fill in'!$303:$310,'Sequence Breakdown - To fill in'!$313:$313,'Sequence Breakdown - To fill in'!$322:$322,'Sequence Breakdown - To fill in'!$335:$337,'Sequence Breakdown - To fill in'!$339:$339,'Sequence Breakdown - To fill in'!$350:$354,'Sequence Breakdown - To fill in'!$356:$356,'Sequence Breakdown - To fill in'!$365:$370,'Sequence Breakdown - To fill in'!$373:$373,'Sequence Breakdown - To fill in'!$382:$382,'Sequence Breakdown - To fill in'!$392:$399,'Sequence Breakdown - To fill in'!$405:$407,'Sequence Breakdown - To fill in'!$410:$414</definedName>
    <definedName name="Z_44378DBE_D737_4E66_96B9_06CFC796700D_.wvu.Cols" localSheetId="0" hidden="1">'Protocol Summary'!$C:$C</definedName>
    <definedName name="Z_44378DBE_D737_4E66_96B9_06CFC796700D_.wvu.Cols" localSheetId="1" hidden="1">'Seq, Param &amp; Manu Desc'!$B:$B</definedName>
    <definedName name="Z_44378DBE_D737_4E66_96B9_06CFC796700D_.wvu.Cols" localSheetId="2" hidden="1">'Sequence Breakdown - To fill in'!$A:$A</definedName>
    <definedName name="Z_44378DBE_D737_4E66_96B9_06CFC796700D_.wvu.Rows" localSheetId="0" hidden="1">'Protocol Summary'!$3:$4</definedName>
    <definedName name="Z_44378DBE_D737_4E66_96B9_06CFC796700D_.wvu.Rows" localSheetId="2" hidden="1">'Sequence Breakdown - To fill in'!$13:$13,'Sequence Breakdown - To fill in'!$26:$26,'Sequence Breakdown - To fill in'!$33:$33,'Sequence Breakdown - To fill in'!$35:$37,'Sequence Breakdown - To fill in'!$42:$44,'Sequence Breakdown - To fill in'!$50:$54,'Sequence Breakdown - To fill in'!$57:$70,'Sequence Breakdown - To fill in'!$86:$86,'Sequence Breakdown - To fill in'!$93:$93,'Sequence Breakdown - To fill in'!$95:$96,'Sequence Breakdown - To fill in'!$102:$104,'Sequence Breakdown - To fill in'!$109:$114,'Sequence Breakdown - To fill in'!$117:$130,'Sequence Breakdown - To fill in'!$146:$146,'Sequence Breakdown - To fill in'!$151:$151,'Sequence Breakdown - To fill in'!$153:$153,'Sequence Breakdown - To fill in'!$158:$159,'Sequence Breakdown - To fill in'!$162:$164,'Sequence Breakdown - To fill in'!$169:$174,'Sequence Breakdown - To fill in'!$176:$190,'Sequence Breakdown - To fill in'!$193:$193,'Sequence Breakdown - To fill in'!$214:$217,'Sequence Breakdown - To fill in'!$219:$220,'Sequence Breakdown - To fill in'!$224:$227,'Sequence Breakdown - To fill in'!$230:$232,'Sequence Breakdown - To fill in'!$236:$236,'Sequence Breakdown - To fill in'!$243:$250,'Sequence Breakdown - To fill in'!$253:$253,'Sequence Breakdown - To fill in'!$274:$277,'Sequence Breakdown - To fill in'!$279:$280,'Sequence Breakdown - To fill in'!$284:$287,'Sequence Breakdown - To fill in'!$290:$292,'Sequence Breakdown - To fill in'!$296:$296,'Sequence Breakdown - To fill in'!$303:$310,'Sequence Breakdown - To fill in'!$313:$313,'Sequence Breakdown - To fill in'!$322:$322,'Sequence Breakdown - To fill in'!$335:$337,'Sequence Breakdown - To fill in'!$339:$339,'Sequence Breakdown - To fill in'!$350:$354,'Sequence Breakdown - To fill in'!$356:$356,'Sequence Breakdown - To fill in'!$365:$370,'Sequence Breakdown - To fill in'!$373:$373,'Sequence Breakdown - To fill in'!$382:$382,'Sequence Breakdown - To fill in'!$392:$399,'Sequence Breakdown - To fill in'!$405:$407,'Sequence Breakdown - To fill in'!$410:$414</definedName>
    <definedName name="Z_E77649BC_18E7_2E43_8FC6_05979BBF605A_.wvu.Cols" localSheetId="0" hidden="1">'Protocol Summary'!$C:$C</definedName>
    <definedName name="Z_E77649BC_18E7_2E43_8FC6_05979BBF605A_.wvu.Cols" localSheetId="1" hidden="1">'Seq, Param &amp; Manu Desc'!$B:$B</definedName>
    <definedName name="Z_E77649BC_18E7_2E43_8FC6_05979BBF605A_.wvu.Cols" localSheetId="2" hidden="1">'Sequence Breakdown - To fill in'!$A:$A</definedName>
    <definedName name="Z_E77649BC_18E7_2E43_8FC6_05979BBF605A_.wvu.Rows" localSheetId="0" hidden="1">'Protocol Summary'!$3:$4</definedName>
    <definedName name="Z_E77649BC_18E7_2E43_8FC6_05979BBF605A_.wvu.Rows" localSheetId="2" hidden="1">'Sequence Breakdown - To fill in'!$13:$13,'Sequence Breakdown - To fill in'!$26:$26,'Sequence Breakdown - To fill in'!$33:$33,'Sequence Breakdown - To fill in'!$35:$37,'Sequence Breakdown - To fill in'!$42:$44,'Sequence Breakdown - To fill in'!$50:$54,'Sequence Breakdown - To fill in'!$57:$70,'Sequence Breakdown - To fill in'!$86:$86,'Sequence Breakdown - To fill in'!$93:$93,'Sequence Breakdown - To fill in'!$95:$96,'Sequence Breakdown - To fill in'!$102:$104,'Sequence Breakdown - To fill in'!$109:$114,'Sequence Breakdown - To fill in'!$117:$130,'Sequence Breakdown - To fill in'!$146:$146,'Sequence Breakdown - To fill in'!$151:$151,'Sequence Breakdown - To fill in'!$153:$153,'Sequence Breakdown - To fill in'!$158:$159,'Sequence Breakdown - To fill in'!$162:$164,'Sequence Breakdown - To fill in'!$169:$174,'Sequence Breakdown - To fill in'!$176:$190,'Sequence Breakdown - To fill in'!$193:$193,'Sequence Breakdown - To fill in'!$214:$217,'Sequence Breakdown - To fill in'!$219:$220,'Sequence Breakdown - To fill in'!$224:$227,'Sequence Breakdown - To fill in'!$230:$232,'Sequence Breakdown - To fill in'!$236:$236,'Sequence Breakdown - To fill in'!$243:$250,'Sequence Breakdown - To fill in'!$253:$253,'Sequence Breakdown - To fill in'!$274:$277,'Sequence Breakdown - To fill in'!$279:$280,'Sequence Breakdown - To fill in'!$284:$287,'Sequence Breakdown - To fill in'!$290:$292,'Sequence Breakdown - To fill in'!$296:$296,'Sequence Breakdown - To fill in'!$303:$310,'Sequence Breakdown - To fill in'!$313:$313,'Sequence Breakdown - To fill in'!$322:$322,'Sequence Breakdown - To fill in'!$335:$337,'Sequence Breakdown - To fill in'!$339:$339,'Sequence Breakdown - To fill in'!$350:$354,'Sequence Breakdown - To fill in'!$356:$356,'Sequence Breakdown - To fill in'!$365:$370,'Sequence Breakdown - To fill in'!$373:$373,'Sequence Breakdown - To fill in'!$382:$382,'Sequence Breakdown - To fill in'!$392:$399,'Sequence Breakdown - To fill in'!$405:$407,'Sequence Breakdown - To fill in'!$410:$414</definedName>
  </definedNames>
  <calcPr calcId="150001" concurrentCalc="0"/>
  <customWorkbookViews>
    <customWorkbookView name="Microsoft Office User - Personal View" guid="{E77649BC-18E7-2E43-8FC6-05979BBF605A}" mergeInterval="0" personalView="1" windowWidth="1563" windowHeight="791" activeSheetId="3"/>
    <customWorkbookView name="Skyra - Personal View" guid="{16A13125-70B0-49D2-8FCF-BC05E75E97D5}" mergeInterval="0" personalView="1" maximized="1" xWindow="1" yWindow="1" windowWidth="1920" windowHeight="850" activeSheetId="3"/>
    <customWorkbookView name="Dr.Rose - Personal View" guid="{44378DBE-D737-4E66-96B9-06CFC796700D}" mergeInterval="0" personalView="1" maximized="1" xWindow="1" yWindow="1" windowWidth="1366" windowHeight="538" activeSheetId="3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2" i="3" l="1"/>
  <c r="F372" i="3"/>
  <c r="E373" i="3"/>
  <c r="F373" i="3"/>
  <c r="E374" i="3"/>
  <c r="F374" i="3"/>
  <c r="E375" i="3"/>
  <c r="F375" i="3"/>
  <c r="E376" i="3"/>
  <c r="F376" i="3"/>
  <c r="E377" i="3"/>
  <c r="F377" i="3"/>
  <c r="E378" i="3"/>
  <c r="F378" i="3"/>
  <c r="E379" i="3"/>
  <c r="F379" i="3"/>
  <c r="E380" i="3"/>
  <c r="F380" i="3"/>
  <c r="E381" i="3"/>
  <c r="F381" i="3"/>
  <c r="E382" i="3"/>
  <c r="F382" i="3"/>
  <c r="E383" i="3"/>
  <c r="F383" i="3"/>
  <c r="E384" i="3"/>
  <c r="F384" i="3"/>
  <c r="E385" i="3"/>
  <c r="F385" i="3"/>
  <c r="E386" i="3"/>
  <c r="F386" i="3"/>
  <c r="E387" i="3"/>
  <c r="F387" i="3"/>
  <c r="E388" i="3"/>
  <c r="F388" i="3"/>
  <c r="E389" i="3"/>
  <c r="F389" i="3"/>
  <c r="E390" i="3"/>
  <c r="F390" i="3"/>
  <c r="E391" i="3"/>
  <c r="F391" i="3"/>
  <c r="E392" i="3"/>
  <c r="F392" i="3"/>
  <c r="E393" i="3"/>
  <c r="F393" i="3"/>
  <c r="E394" i="3"/>
  <c r="F394" i="3"/>
  <c r="E395" i="3"/>
  <c r="F395" i="3"/>
  <c r="E396" i="3"/>
  <c r="F396" i="3"/>
  <c r="E397" i="3"/>
  <c r="F397" i="3"/>
  <c r="E398" i="3"/>
  <c r="F398" i="3"/>
  <c r="E399" i="3"/>
  <c r="F399" i="3"/>
  <c r="E400" i="3"/>
  <c r="F400" i="3"/>
  <c r="E401" i="3"/>
  <c r="F401" i="3"/>
  <c r="E402" i="3"/>
  <c r="F402" i="3"/>
  <c r="E403" i="3"/>
  <c r="F403" i="3"/>
  <c r="E404" i="3"/>
  <c r="F404" i="3"/>
  <c r="E405" i="3"/>
  <c r="F405" i="3"/>
  <c r="E406" i="3"/>
  <c r="F406" i="3"/>
  <c r="E407" i="3"/>
  <c r="F407" i="3"/>
  <c r="E408" i="3"/>
  <c r="F408" i="3"/>
  <c r="E409" i="3"/>
  <c r="F409" i="3"/>
  <c r="E410" i="3"/>
  <c r="F410" i="3"/>
  <c r="E411" i="3"/>
  <c r="F411" i="3"/>
  <c r="E412" i="3"/>
  <c r="F412" i="3"/>
  <c r="E413" i="3"/>
  <c r="F413" i="3"/>
  <c r="E414" i="3"/>
  <c r="F414" i="3"/>
  <c r="E415" i="3"/>
  <c r="F415" i="3"/>
  <c r="E312" i="3"/>
  <c r="F312" i="3"/>
  <c r="E313" i="3"/>
  <c r="F313" i="3"/>
  <c r="E314" i="3"/>
  <c r="F314" i="3"/>
  <c r="E315" i="3"/>
  <c r="F315" i="3"/>
  <c r="E316" i="3"/>
  <c r="F316" i="3"/>
  <c r="E317" i="3"/>
  <c r="F317" i="3"/>
  <c r="E318" i="3"/>
  <c r="F318" i="3"/>
  <c r="E319" i="3"/>
  <c r="F319" i="3"/>
  <c r="E320" i="3"/>
  <c r="F320" i="3"/>
  <c r="E321" i="3"/>
  <c r="F321" i="3"/>
  <c r="E322" i="3"/>
  <c r="F322" i="3"/>
  <c r="E323" i="3"/>
  <c r="F323" i="3"/>
  <c r="E324" i="3"/>
  <c r="F324" i="3"/>
  <c r="E325" i="3"/>
  <c r="F325" i="3"/>
  <c r="E326" i="3"/>
  <c r="F326" i="3"/>
  <c r="E327" i="3"/>
  <c r="F327" i="3"/>
  <c r="E328" i="3"/>
  <c r="F328" i="3"/>
  <c r="E329" i="3"/>
  <c r="F329" i="3"/>
  <c r="E330" i="3"/>
  <c r="F330" i="3"/>
  <c r="E331" i="3"/>
  <c r="F331" i="3"/>
  <c r="E332" i="3"/>
  <c r="F332" i="3"/>
  <c r="E333" i="3"/>
  <c r="F333" i="3"/>
  <c r="E334" i="3"/>
  <c r="F334" i="3"/>
  <c r="E335" i="3"/>
  <c r="F335" i="3"/>
  <c r="E336" i="3"/>
  <c r="F336" i="3"/>
  <c r="E337" i="3"/>
  <c r="F337" i="3"/>
  <c r="E338" i="3"/>
  <c r="F338" i="3"/>
  <c r="E339" i="3"/>
  <c r="F339" i="3"/>
  <c r="E340" i="3"/>
  <c r="F340" i="3"/>
  <c r="E341" i="3"/>
  <c r="F341" i="3"/>
  <c r="E342" i="3"/>
  <c r="F342" i="3"/>
  <c r="E343" i="3"/>
  <c r="F343" i="3"/>
  <c r="E344" i="3"/>
  <c r="F344" i="3"/>
  <c r="E345" i="3"/>
  <c r="F345" i="3"/>
  <c r="E346" i="3"/>
  <c r="F346" i="3"/>
  <c r="E347" i="3"/>
  <c r="F347" i="3"/>
  <c r="E348" i="3"/>
  <c r="F348" i="3"/>
  <c r="E349" i="3"/>
  <c r="F349" i="3"/>
  <c r="E350" i="3"/>
  <c r="F350" i="3"/>
  <c r="E351" i="3"/>
  <c r="F351" i="3"/>
  <c r="E352" i="3"/>
  <c r="F352" i="3"/>
  <c r="E353" i="3"/>
  <c r="F353" i="3"/>
  <c r="E354" i="3"/>
  <c r="F354" i="3"/>
  <c r="E355" i="3"/>
  <c r="F355" i="3"/>
  <c r="E356" i="3"/>
  <c r="F356" i="3"/>
  <c r="E357" i="3"/>
  <c r="F357" i="3"/>
  <c r="E358" i="3"/>
  <c r="F358" i="3"/>
  <c r="E359" i="3"/>
  <c r="F359" i="3"/>
  <c r="E360" i="3"/>
  <c r="F360" i="3"/>
  <c r="E361" i="3"/>
  <c r="F361" i="3"/>
  <c r="E362" i="3"/>
  <c r="F362" i="3"/>
  <c r="E363" i="3"/>
  <c r="F363" i="3"/>
  <c r="E364" i="3"/>
  <c r="F364" i="3"/>
  <c r="E252" i="3"/>
  <c r="F252" i="3"/>
  <c r="E253" i="3"/>
  <c r="F253" i="3"/>
  <c r="E254" i="3"/>
  <c r="F254" i="3"/>
  <c r="E255" i="3"/>
  <c r="F255" i="3"/>
  <c r="E256" i="3"/>
  <c r="F256" i="3"/>
  <c r="E257" i="3"/>
  <c r="F257" i="3"/>
  <c r="E258" i="3"/>
  <c r="F258" i="3"/>
  <c r="E259" i="3"/>
  <c r="F259" i="3"/>
  <c r="E260" i="3"/>
  <c r="F260" i="3"/>
  <c r="E261" i="3"/>
  <c r="F261" i="3"/>
  <c r="E262" i="3"/>
  <c r="F262" i="3"/>
  <c r="E263" i="3"/>
  <c r="F263" i="3"/>
  <c r="E264" i="3"/>
  <c r="F264" i="3"/>
  <c r="E265" i="3"/>
  <c r="F265" i="3"/>
  <c r="E266" i="3"/>
  <c r="F266" i="3"/>
  <c r="E267" i="3"/>
  <c r="F267" i="3"/>
  <c r="E268" i="3"/>
  <c r="F268" i="3"/>
  <c r="E269" i="3"/>
  <c r="F269" i="3"/>
  <c r="E270" i="3"/>
  <c r="F270" i="3"/>
  <c r="E271" i="3"/>
  <c r="F271" i="3"/>
  <c r="E272" i="3"/>
  <c r="F272" i="3"/>
  <c r="E273" i="3"/>
  <c r="F273" i="3"/>
  <c r="E274" i="3"/>
  <c r="F274" i="3"/>
  <c r="E275" i="3"/>
  <c r="F275" i="3"/>
  <c r="E276" i="3"/>
  <c r="F276" i="3"/>
  <c r="E277" i="3"/>
  <c r="F277" i="3"/>
  <c r="E278" i="3"/>
  <c r="F278" i="3"/>
  <c r="E279" i="3"/>
  <c r="F279" i="3"/>
  <c r="E280" i="3"/>
  <c r="F280" i="3"/>
  <c r="E281" i="3"/>
  <c r="F281" i="3"/>
  <c r="E282" i="3"/>
  <c r="F282" i="3"/>
  <c r="E283" i="3"/>
  <c r="F283" i="3"/>
  <c r="E284" i="3"/>
  <c r="F284" i="3"/>
  <c r="E285" i="3"/>
  <c r="F285" i="3"/>
  <c r="E286" i="3"/>
  <c r="F286" i="3"/>
  <c r="E287" i="3"/>
  <c r="F287" i="3"/>
  <c r="E288" i="3"/>
  <c r="F288" i="3"/>
  <c r="E289" i="3"/>
  <c r="F289" i="3"/>
  <c r="E290" i="3"/>
  <c r="F290" i="3"/>
  <c r="E291" i="3"/>
  <c r="F291" i="3"/>
  <c r="E292" i="3"/>
  <c r="F292" i="3"/>
  <c r="E293" i="3"/>
  <c r="F293" i="3"/>
  <c r="E294" i="3"/>
  <c r="F294" i="3"/>
  <c r="E295" i="3"/>
  <c r="F295" i="3"/>
  <c r="E296" i="3"/>
  <c r="F296" i="3"/>
  <c r="E297" i="3"/>
  <c r="F297" i="3"/>
  <c r="E298" i="3"/>
  <c r="F298" i="3"/>
  <c r="E299" i="3"/>
  <c r="F299" i="3"/>
  <c r="E300" i="3"/>
  <c r="F300" i="3"/>
  <c r="E301" i="3"/>
  <c r="F301" i="3"/>
  <c r="E302" i="3"/>
  <c r="F302" i="3"/>
  <c r="F371" i="3"/>
  <c r="F311" i="3"/>
  <c r="F251" i="3"/>
  <c r="E371" i="3"/>
  <c r="E311" i="3"/>
  <c r="E251" i="3"/>
  <c r="C17" i="1"/>
  <c r="N17" i="1"/>
  <c r="M17" i="1"/>
  <c r="L17" i="1"/>
  <c r="K17" i="1"/>
  <c r="J17" i="1"/>
  <c r="I17" i="1"/>
  <c r="H17" i="1"/>
  <c r="F17" i="1"/>
  <c r="C14" i="1"/>
  <c r="F14" i="1"/>
  <c r="C15" i="1"/>
  <c r="F15" i="1"/>
  <c r="C16" i="1"/>
  <c r="F16" i="1"/>
  <c r="G17" i="1"/>
  <c r="E17" i="1"/>
  <c r="E303" i="3"/>
  <c r="F303" i="3"/>
  <c r="E304" i="3"/>
  <c r="F304" i="3"/>
  <c r="G346" i="3"/>
  <c r="E365" i="3"/>
  <c r="E366" i="3"/>
  <c r="E367" i="3"/>
  <c r="E368" i="3"/>
  <c r="E369" i="3"/>
  <c r="E370" i="3"/>
  <c r="G12" i="1"/>
  <c r="G10" i="1"/>
  <c r="G11" i="1"/>
  <c r="C30" i="1"/>
  <c r="N30" i="1"/>
  <c r="M30" i="1"/>
  <c r="L30" i="1"/>
  <c r="K30" i="1"/>
  <c r="J30" i="1"/>
  <c r="I30" i="1"/>
  <c r="H30" i="1"/>
  <c r="F30" i="1"/>
  <c r="C19" i="1"/>
  <c r="F19" i="1"/>
  <c r="C26" i="1"/>
  <c r="F26" i="1"/>
  <c r="G30" i="1"/>
  <c r="E30" i="1"/>
  <c r="L14" i="1"/>
  <c r="L15" i="1"/>
  <c r="L16" i="1"/>
  <c r="L19" i="1"/>
  <c r="L26" i="1"/>
  <c r="L4" i="1"/>
  <c r="L6" i="1"/>
  <c r="E243" i="3"/>
  <c r="F243" i="3"/>
  <c r="E244" i="3"/>
  <c r="F244" i="3"/>
  <c r="E183" i="3"/>
  <c r="F183" i="3"/>
  <c r="E184" i="3"/>
  <c r="F184" i="3"/>
  <c r="E123" i="3"/>
  <c r="F123" i="3"/>
  <c r="E124" i="3"/>
  <c r="F124" i="3"/>
  <c r="E63" i="3"/>
  <c r="F63" i="3"/>
  <c r="E64" i="3"/>
  <c r="F64" i="3"/>
  <c r="E65" i="3"/>
  <c r="F92" i="3"/>
  <c r="E92" i="3"/>
  <c r="F152" i="3"/>
  <c r="E152" i="3"/>
  <c r="F212" i="3"/>
  <c r="E212" i="3"/>
  <c r="F32" i="3"/>
  <c r="M4" i="1"/>
  <c r="N4" i="1"/>
  <c r="N6" i="1"/>
  <c r="N26" i="1"/>
  <c r="M26" i="1"/>
  <c r="K26" i="1"/>
  <c r="J26" i="1"/>
  <c r="I26" i="1"/>
  <c r="H26" i="1"/>
  <c r="G26" i="1"/>
  <c r="E26" i="1"/>
  <c r="G21" i="1"/>
  <c r="E19" i="1"/>
  <c r="H15" i="1"/>
  <c r="I15" i="1"/>
  <c r="J15" i="1"/>
  <c r="K15" i="1"/>
  <c r="M15" i="1"/>
  <c r="N15" i="1"/>
  <c r="H16" i="1"/>
  <c r="I16" i="1"/>
  <c r="J16" i="1"/>
  <c r="K16" i="1"/>
  <c r="M16" i="1"/>
  <c r="N16" i="1"/>
  <c r="H19" i="1"/>
  <c r="I19" i="1"/>
  <c r="J19" i="1"/>
  <c r="K19" i="1"/>
  <c r="M19" i="1"/>
  <c r="N19" i="1"/>
  <c r="I14" i="1"/>
  <c r="J14" i="1"/>
  <c r="K14" i="1"/>
  <c r="M14" i="1"/>
  <c r="N14" i="1"/>
  <c r="H14" i="1"/>
  <c r="H4" i="1"/>
  <c r="H6" i="1"/>
  <c r="F166" i="3"/>
  <c r="F226" i="3"/>
  <c r="G46" i="3"/>
  <c r="F46" i="3"/>
  <c r="G106" i="3"/>
  <c r="F106" i="3"/>
  <c r="I4" i="1"/>
  <c r="I6" i="1"/>
  <c r="J4" i="1"/>
  <c r="J6" i="1"/>
  <c r="K4" i="1"/>
  <c r="K6" i="1"/>
  <c r="M6" i="1"/>
  <c r="G27" i="1"/>
  <c r="E14" i="1"/>
  <c r="G13" i="1"/>
  <c r="G14" i="1"/>
  <c r="G15" i="1"/>
  <c r="G16" i="1"/>
  <c r="G19" i="1"/>
  <c r="G22" i="1"/>
  <c r="G23" i="1"/>
  <c r="G24" i="1"/>
  <c r="G25" i="1"/>
  <c r="G9" i="1"/>
  <c r="E241" i="3"/>
  <c r="F241" i="3"/>
  <c r="E242" i="3"/>
  <c r="F242" i="3"/>
  <c r="E236" i="3"/>
  <c r="F236" i="3"/>
  <c r="E237" i="3"/>
  <c r="F237" i="3"/>
  <c r="E238" i="3"/>
  <c r="F238" i="3"/>
  <c r="E239" i="3"/>
  <c r="F239" i="3"/>
  <c r="E240" i="3"/>
  <c r="F240" i="3"/>
  <c r="E225" i="3"/>
  <c r="F225" i="3"/>
  <c r="E227" i="3"/>
  <c r="F227" i="3"/>
  <c r="E228" i="3"/>
  <c r="F228" i="3"/>
  <c r="E229" i="3"/>
  <c r="F229" i="3"/>
  <c r="E230" i="3"/>
  <c r="F230" i="3"/>
  <c r="E231" i="3"/>
  <c r="F231" i="3"/>
  <c r="E232" i="3"/>
  <c r="F232" i="3"/>
  <c r="E233" i="3"/>
  <c r="F233" i="3"/>
  <c r="E234" i="3"/>
  <c r="F234" i="3"/>
  <c r="E235" i="3"/>
  <c r="F235" i="3"/>
  <c r="E192" i="3"/>
  <c r="F192" i="3"/>
  <c r="E193" i="3"/>
  <c r="F193" i="3"/>
  <c r="E194" i="3"/>
  <c r="F194" i="3"/>
  <c r="E195" i="3"/>
  <c r="F195" i="3"/>
  <c r="E196" i="3"/>
  <c r="F196" i="3"/>
  <c r="E197" i="3"/>
  <c r="F197" i="3"/>
  <c r="E198" i="3"/>
  <c r="F198" i="3"/>
  <c r="E199" i="3"/>
  <c r="F199" i="3"/>
  <c r="E200" i="3"/>
  <c r="F200" i="3"/>
  <c r="E201" i="3"/>
  <c r="F201" i="3"/>
  <c r="E202" i="3"/>
  <c r="F202" i="3"/>
  <c r="E203" i="3"/>
  <c r="F203" i="3"/>
  <c r="E204" i="3"/>
  <c r="F204" i="3"/>
  <c r="E205" i="3"/>
  <c r="F205" i="3"/>
  <c r="E206" i="3"/>
  <c r="F206" i="3"/>
  <c r="E207" i="3"/>
  <c r="F207" i="3"/>
  <c r="E208" i="3"/>
  <c r="F208" i="3"/>
  <c r="E209" i="3"/>
  <c r="F209" i="3"/>
  <c r="E210" i="3"/>
  <c r="F210" i="3"/>
  <c r="E211" i="3"/>
  <c r="F211" i="3"/>
  <c r="E213" i="3"/>
  <c r="F213" i="3"/>
  <c r="E214" i="3"/>
  <c r="F214" i="3"/>
  <c r="E215" i="3"/>
  <c r="F215" i="3"/>
  <c r="E216" i="3"/>
  <c r="F216" i="3"/>
  <c r="E217" i="3"/>
  <c r="F217" i="3"/>
  <c r="E218" i="3"/>
  <c r="F218" i="3"/>
  <c r="E219" i="3"/>
  <c r="F219" i="3"/>
  <c r="E220" i="3"/>
  <c r="F220" i="3"/>
  <c r="E221" i="3"/>
  <c r="F221" i="3"/>
  <c r="E222" i="3"/>
  <c r="F222" i="3"/>
  <c r="E223" i="3"/>
  <c r="F223" i="3"/>
  <c r="E224" i="3"/>
  <c r="F224" i="3"/>
  <c r="F191" i="3"/>
  <c r="E191" i="3"/>
  <c r="E15" i="1"/>
  <c r="E16" i="1"/>
  <c r="E11" i="3"/>
  <c r="E112" i="3"/>
  <c r="F112" i="3"/>
  <c r="E113" i="3"/>
  <c r="F113" i="3"/>
  <c r="E114" i="3"/>
  <c r="F114" i="3"/>
  <c r="E115" i="3"/>
  <c r="F115" i="3"/>
  <c r="E116" i="3"/>
  <c r="F116" i="3"/>
  <c r="E117" i="3"/>
  <c r="F117" i="3"/>
  <c r="E118" i="3"/>
  <c r="F118" i="3"/>
  <c r="E119" i="3"/>
  <c r="F119" i="3"/>
  <c r="E120" i="3"/>
  <c r="F120" i="3"/>
  <c r="E121" i="3"/>
  <c r="F121" i="3"/>
  <c r="E122" i="3"/>
  <c r="F12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F32" i="1"/>
  <c r="E132" i="3"/>
  <c r="F132" i="3"/>
  <c r="E133" i="3"/>
  <c r="F133" i="3"/>
  <c r="E134" i="3"/>
  <c r="F134" i="3"/>
  <c r="E135" i="3"/>
  <c r="F135" i="3"/>
  <c r="E136" i="3"/>
  <c r="F136" i="3"/>
  <c r="E137" i="3"/>
  <c r="F137" i="3"/>
  <c r="E138" i="3"/>
  <c r="F138" i="3"/>
  <c r="E139" i="3"/>
  <c r="F139" i="3"/>
  <c r="E140" i="3"/>
  <c r="F140" i="3"/>
  <c r="E141" i="3"/>
  <c r="F141" i="3"/>
  <c r="E142" i="3"/>
  <c r="F142" i="3"/>
  <c r="E143" i="3"/>
  <c r="F143" i="3"/>
  <c r="E144" i="3"/>
  <c r="F144" i="3"/>
  <c r="E145" i="3"/>
  <c r="F145" i="3"/>
  <c r="E146" i="3"/>
  <c r="F146" i="3"/>
  <c r="E147" i="3"/>
  <c r="F147" i="3"/>
  <c r="E148" i="3"/>
  <c r="F148" i="3"/>
  <c r="E149" i="3"/>
  <c r="F149" i="3"/>
  <c r="E150" i="3"/>
  <c r="F150" i="3"/>
  <c r="E151" i="3"/>
  <c r="F151" i="3"/>
  <c r="E153" i="3"/>
  <c r="F153" i="3"/>
  <c r="E154" i="3"/>
  <c r="F154" i="3"/>
  <c r="E155" i="3"/>
  <c r="F155" i="3"/>
  <c r="E156" i="3"/>
  <c r="F156" i="3"/>
  <c r="E157" i="3"/>
  <c r="F157" i="3"/>
  <c r="E158" i="3"/>
  <c r="F158" i="3"/>
  <c r="E159" i="3"/>
  <c r="F159" i="3"/>
  <c r="E160" i="3"/>
  <c r="F160" i="3"/>
  <c r="E161" i="3"/>
  <c r="F161" i="3"/>
  <c r="E162" i="3"/>
  <c r="F162" i="3"/>
  <c r="E163" i="3"/>
  <c r="F163" i="3"/>
  <c r="E164" i="3"/>
  <c r="F164" i="3"/>
  <c r="E165" i="3"/>
  <c r="F165" i="3"/>
  <c r="E167" i="3"/>
  <c r="F167" i="3"/>
  <c r="E168" i="3"/>
  <c r="F168" i="3"/>
  <c r="E169" i="3"/>
  <c r="F169" i="3"/>
  <c r="E170" i="3"/>
  <c r="F170" i="3"/>
  <c r="E171" i="3"/>
  <c r="F171" i="3"/>
  <c r="E172" i="3"/>
  <c r="F172" i="3"/>
  <c r="E173" i="3"/>
  <c r="F173" i="3"/>
  <c r="E174" i="3"/>
  <c r="F174" i="3"/>
  <c r="E175" i="3"/>
  <c r="F175" i="3"/>
  <c r="E176" i="3"/>
  <c r="F176" i="3"/>
  <c r="E177" i="3"/>
  <c r="F177" i="3"/>
  <c r="E178" i="3"/>
  <c r="F178" i="3"/>
  <c r="E179" i="3"/>
  <c r="F179" i="3"/>
  <c r="E180" i="3"/>
  <c r="F180" i="3"/>
  <c r="E181" i="3"/>
  <c r="F181" i="3"/>
  <c r="E182" i="3"/>
  <c r="F182" i="3"/>
  <c r="E185" i="3"/>
  <c r="E186" i="3"/>
  <c r="E187" i="3"/>
  <c r="E188" i="3"/>
  <c r="E189" i="3"/>
  <c r="E190" i="3"/>
  <c r="F131" i="3"/>
  <c r="E13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3" i="3"/>
  <c r="F93" i="3"/>
  <c r="E94" i="3"/>
  <c r="F94" i="3"/>
  <c r="E95" i="3"/>
  <c r="F95" i="3"/>
  <c r="E96" i="3"/>
  <c r="F96" i="3"/>
  <c r="E97" i="3"/>
  <c r="F97" i="3"/>
  <c r="E98" i="3"/>
  <c r="F98" i="3"/>
  <c r="E99" i="3"/>
  <c r="F99" i="3"/>
  <c r="E100" i="3"/>
  <c r="F100" i="3"/>
  <c r="E101" i="3"/>
  <c r="F101" i="3"/>
  <c r="E102" i="3"/>
  <c r="F102" i="3"/>
  <c r="E103" i="3"/>
  <c r="F103" i="3"/>
  <c r="E104" i="3"/>
  <c r="F104" i="3"/>
  <c r="E105" i="3"/>
  <c r="F105" i="3"/>
  <c r="E107" i="3"/>
  <c r="F107" i="3"/>
  <c r="E108" i="3"/>
  <c r="F108" i="3"/>
  <c r="E109" i="3"/>
  <c r="F109" i="3"/>
  <c r="E110" i="3"/>
  <c r="F110" i="3"/>
  <c r="E111" i="3"/>
  <c r="F111" i="3"/>
  <c r="F71" i="3"/>
  <c r="E71" i="3"/>
  <c r="E45" i="3"/>
  <c r="F45" i="3"/>
  <c r="E47" i="3"/>
  <c r="F47" i="3"/>
  <c r="E48" i="3"/>
  <c r="F48" i="3"/>
  <c r="E49" i="3"/>
  <c r="F49" i="3"/>
  <c r="E50" i="3"/>
  <c r="F50" i="3"/>
  <c r="E51" i="3"/>
  <c r="F51" i="3"/>
  <c r="E52" i="3"/>
  <c r="F52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F11" i="3"/>
</calcChain>
</file>

<file path=xl/sharedStrings.xml><?xml version="1.0" encoding="utf-8"?>
<sst xmlns="http://schemas.openxmlformats.org/spreadsheetml/2006/main" count="449" uniqueCount="282">
  <si>
    <t>Sequence and Parameter Description, Manufacturer Terminology</t>
  </si>
  <si>
    <t>Sequence List</t>
  </si>
  <si>
    <t>Imaging Type</t>
  </si>
  <si>
    <t>Sequence</t>
  </si>
  <si>
    <t>GE</t>
  </si>
  <si>
    <t>Siemens</t>
  </si>
  <si>
    <t>Philips</t>
  </si>
  <si>
    <t xml:space="preserve">T1 Weighted </t>
  </si>
  <si>
    <t>Inversion Prepared Fast Spoiled Gradient Echo (3D)</t>
  </si>
  <si>
    <t>IR-FSPGR</t>
  </si>
  <si>
    <t>MPRAGE</t>
  </si>
  <si>
    <t>Inversion prepared TFE</t>
  </si>
  <si>
    <t>DTI</t>
  </si>
  <si>
    <t>Dual Spin Echo EPI</t>
  </si>
  <si>
    <t>Twice Refocused EPI</t>
  </si>
  <si>
    <t>-</t>
  </si>
  <si>
    <t>T2 Weighted</t>
  </si>
  <si>
    <t>Fast/Turbo Spin Echo (2D)</t>
  </si>
  <si>
    <t>FSE</t>
  </si>
  <si>
    <t>TSE</t>
  </si>
  <si>
    <t>fMRI</t>
  </si>
  <si>
    <t>Gradient Echo EPI</t>
  </si>
  <si>
    <t>GRE-EPI</t>
  </si>
  <si>
    <t>GE-EPI</t>
  </si>
  <si>
    <t>FFE-EPI</t>
  </si>
  <si>
    <t>Parameter List</t>
  </si>
  <si>
    <t>Category</t>
  </si>
  <si>
    <t>Parameter</t>
  </si>
  <si>
    <t>Description</t>
  </si>
  <si>
    <t>Timing</t>
  </si>
  <si>
    <t>TR (ms)</t>
  </si>
  <si>
    <t>Repetition Time</t>
  </si>
  <si>
    <t>TE (ms)</t>
  </si>
  <si>
    <t>Echo Time</t>
  </si>
  <si>
    <t>TI (ms)</t>
  </si>
  <si>
    <t>Inversion Time</t>
  </si>
  <si>
    <t>NSA</t>
  </si>
  <si>
    <t>Number of signal averages (I.e. number of times same line in k-space sampled)</t>
  </si>
  <si>
    <t xml:space="preserve">NEX </t>
  </si>
  <si>
    <t>ACQ</t>
  </si>
  <si>
    <t>Scan duration</t>
  </si>
  <si>
    <t>Scan time reported by scanner</t>
  </si>
  <si>
    <t>Resolution</t>
  </si>
  <si>
    <t>Matrix size: in-plane, freq dirn</t>
  </si>
  <si>
    <t>Number of points acquired in frequency encode direction</t>
  </si>
  <si>
    <t>Matrix size: in-plane, phase dirn</t>
  </si>
  <si>
    <t>Number of points acquired in in-plane phase encode direction</t>
  </si>
  <si>
    <t>Total No. of slices (2D) or Matrix size: slice dirn (3D)</t>
  </si>
  <si>
    <t>Number of slices acquired (2D) or number of phase encoding steps in slice direction (3D)</t>
  </si>
  <si>
    <t>No. of slices(2D) Locs per slab(3D)</t>
  </si>
  <si>
    <t>FOV frequency (cm)</t>
  </si>
  <si>
    <t>Field of view in frequency encode direction (cm)</t>
  </si>
  <si>
    <t>FOV read</t>
  </si>
  <si>
    <t>FOV phase (%)</t>
  </si>
  <si>
    <t xml:space="preserve">Field of view in phase encode direction as percentage of frequency FOV (keeping voxel size I.e. total kspace coverage constant) </t>
  </si>
  <si>
    <t>Phase FOV (0 to 1)</t>
  </si>
  <si>
    <t>FOV slice (cm)</t>
  </si>
  <si>
    <t>Coverage in the slice/slab direction</t>
  </si>
  <si>
    <t>Voxel size: freq dirn (mm)</t>
  </si>
  <si>
    <t>Voxel size in frequency encode direction (mm)</t>
  </si>
  <si>
    <t>Base resolution</t>
  </si>
  <si>
    <t>Voxel size: phase dirn (mm)</t>
  </si>
  <si>
    <t>Voxel size in phase encode direction (mm)</t>
  </si>
  <si>
    <t>Phase resolution</t>
  </si>
  <si>
    <t>Voxel size: slice dirn (mm)</t>
  </si>
  <si>
    <t xml:space="preserve">Slice thickness (2D) or slice direction voxel size (3D) </t>
  </si>
  <si>
    <t xml:space="preserve">Slice thickness </t>
  </si>
  <si>
    <t>Slice resolution</t>
  </si>
  <si>
    <t>Slice gap (mm)</t>
  </si>
  <si>
    <t>Gap between slices (2D acquisition)</t>
  </si>
  <si>
    <t>spacing</t>
  </si>
  <si>
    <t>Coverage</t>
  </si>
  <si>
    <t>2D/3D</t>
  </si>
  <si>
    <t>2D or 3D acquisition mode</t>
  </si>
  <si>
    <t>In-plane phase enc. dirn. (AP,LR,SI)</t>
  </si>
  <si>
    <t>Direction of phase encoding within slice</t>
  </si>
  <si>
    <t>Region of slice coverage</t>
  </si>
  <si>
    <t>Anatomical region scanned - always whole head</t>
  </si>
  <si>
    <t>Slice orientation (Sag/Ax/Cor/Obl)</t>
  </si>
  <si>
    <t xml:space="preserve">Acquisition of slice orientation (Sagittal/Axial/Coronal/Oblique - e.g. ACPC) </t>
  </si>
  <si>
    <t>Slice order (Inter/Seq)</t>
  </si>
  <si>
    <t>Order of slice acquisition (Interleaved/Sequential)</t>
  </si>
  <si>
    <t>Slice mode</t>
  </si>
  <si>
    <t>Slice acquisition direction</t>
  </si>
  <si>
    <t>Direction of slice acquisition e.g. Sup&gt;Inf, Post&gt;Ant etc</t>
  </si>
  <si>
    <t>Series</t>
  </si>
  <si>
    <t>Concatenations</t>
  </si>
  <si>
    <t>Use of several blocks of interleaved slices</t>
  </si>
  <si>
    <t>multiple acquisitions</t>
  </si>
  <si>
    <t>multiple packages</t>
  </si>
  <si>
    <t>Oversampling Phase (%)</t>
  </si>
  <si>
    <t>Increase in FOV in the in-plane phase encode direction, to place aliased signal outside the actual desired FOV</t>
  </si>
  <si>
    <t>No phase wrap</t>
  </si>
  <si>
    <t xml:space="preserve">Oversampling Slice dirn 3D (%) </t>
  </si>
  <si>
    <t>Increase in FOV in the slice phase encode direction (3D), to place aliased signal outside the actual desired FOV</t>
  </si>
  <si>
    <t xml:space="preserve">Slice overlap (mm) </t>
  </si>
  <si>
    <t>Slice overlap (2D acquisition interleaved) e.g. Slice thickness of 4 mm acquired but with 3mm between centre of slices = slice overlap 1mm</t>
  </si>
  <si>
    <t>over contiguous</t>
  </si>
  <si>
    <t>Sequence specific</t>
  </si>
  <si>
    <t>ETL/ E Spacing (us)</t>
  </si>
  <si>
    <t>Echo train length (Turbo/Fast spin echo sequence). 
Echo Spacing - time between each echo in the train</t>
  </si>
  <si>
    <t>Turbo factor (Combination of ETL AND Partial Fourier factor)</t>
  </si>
  <si>
    <t>TSE corrections</t>
  </si>
  <si>
    <t>Echo train is reversed and averaged</t>
  </si>
  <si>
    <t>No Equivalent - should be switched off for other manufacturers</t>
  </si>
  <si>
    <t>Compensate T2 decay</t>
  </si>
  <si>
    <t xml:space="preserve">Fat Sat (CHESS or Equiv) on (Y/N) </t>
  </si>
  <si>
    <t>Frequency selective fat saturation prepared sequence</t>
  </si>
  <si>
    <t>SPIR</t>
  </si>
  <si>
    <t>Other acquisition</t>
  </si>
  <si>
    <t>Partial Fourier (Y/N)</t>
  </si>
  <si>
    <t>Partial k-space coverage</t>
  </si>
  <si>
    <t>Partial Fourier method (NEX/Echo)</t>
  </si>
  <si>
    <t>Fractional NEX , Fractional Echo (see description below)</t>
  </si>
  <si>
    <t>Fractional NEX</t>
  </si>
  <si>
    <r>
      <t>Full k</t>
    </r>
    <r>
      <rPr>
        <vertAlign val="subscript"/>
        <sz val="10"/>
        <rFont val="Verdana"/>
        <family val="2"/>
      </rPr>
      <t>x</t>
    </r>
    <r>
      <rPr>
        <sz val="10"/>
        <rFont val="Verdana"/>
        <family val="2"/>
      </rPr>
      <t>, fractional k</t>
    </r>
    <r>
      <rPr>
        <vertAlign val="subscript"/>
        <sz val="10"/>
        <rFont val="Verdana"/>
        <family val="2"/>
      </rPr>
      <t>y</t>
    </r>
    <r>
      <rPr>
        <sz val="10"/>
        <rFont val="Verdana"/>
        <family val="2"/>
      </rPr>
      <t xml:space="preserve"> (I.e. full echoes collected with less lines)</t>
    </r>
  </si>
  <si>
    <t>NEX</t>
  </si>
  <si>
    <t>Fractional Echo</t>
  </si>
  <si>
    <r>
      <t>Fractional k</t>
    </r>
    <r>
      <rPr>
        <vertAlign val="subscript"/>
        <sz val="10"/>
        <rFont val="Verdana"/>
        <family val="2"/>
      </rPr>
      <t>x</t>
    </r>
    <r>
      <rPr>
        <sz val="10"/>
        <rFont val="Verdana"/>
        <family val="2"/>
      </rPr>
      <t>, Full k</t>
    </r>
    <r>
      <rPr>
        <vertAlign val="subscript"/>
        <sz val="10"/>
        <rFont val="Verdana"/>
        <family val="2"/>
      </rPr>
      <t>y</t>
    </r>
    <r>
      <rPr>
        <sz val="10"/>
        <rFont val="Verdana"/>
        <family val="2"/>
      </rPr>
      <t xml:space="preserve"> (I.e. collect partial echoes of all lines)</t>
    </r>
  </si>
  <si>
    <t>"Minimum TE"</t>
  </si>
  <si>
    <t>Flip angle (degrees)</t>
  </si>
  <si>
    <t>RF Flip angle</t>
  </si>
  <si>
    <t>rBW (kHz)</t>
  </si>
  <si>
    <t>Parallel imaging</t>
  </si>
  <si>
    <t>PI method</t>
  </si>
  <si>
    <t>Parallel imaging acquisition method</t>
  </si>
  <si>
    <t>ASSET</t>
  </si>
  <si>
    <t>iPAT, GRAPPA (kspace) mSENSE (image space)</t>
  </si>
  <si>
    <t>SENSE</t>
  </si>
  <si>
    <t>PI reduction factor</t>
  </si>
  <si>
    <t>Parallel imaging reduction factor</t>
  </si>
  <si>
    <t>ASSET Factor</t>
  </si>
  <si>
    <t>SENSE factor</t>
  </si>
  <si>
    <t xml:space="preserve"> Corrections</t>
  </si>
  <si>
    <t>B0 mapping (Y/N)</t>
  </si>
  <si>
    <t>Mapping of B0 inhomogeneity for this sequence?</t>
  </si>
  <si>
    <t>B1 mapping: Transmit (Y/N)</t>
  </si>
  <si>
    <t>Mapping of B1 Transmit inhomogeneity for this sequence?</t>
  </si>
  <si>
    <t>B1 mapping: Receive (Y/N)</t>
  </si>
  <si>
    <t>Mapping of B1 Receive inhomogeneity for this sequence?</t>
  </si>
  <si>
    <t>Grad Non-lin correction (Y/N)</t>
  </si>
  <si>
    <t>Apply on-line gradient non-linearity correction to data in this sequence?</t>
  </si>
  <si>
    <t>Grad Non-lin correction Method</t>
  </si>
  <si>
    <t>Method of Gradient non-linearity correction</t>
  </si>
  <si>
    <t>GRADwarp</t>
  </si>
  <si>
    <t>Large FOV filter</t>
  </si>
  <si>
    <t>Pre-processing</t>
  </si>
  <si>
    <t>Zero filling (Y/N)</t>
  </si>
  <si>
    <t>Acquired matrix is zero-filled to reconstruct to a larger matrix size</t>
  </si>
  <si>
    <t>Final Image matrix size</t>
  </si>
  <si>
    <t>Size of final image, if different from the acquired matrix</t>
  </si>
  <si>
    <t>Filtering</t>
  </si>
  <si>
    <t>Diffusion specific</t>
  </si>
  <si>
    <r>
      <t>b value (s mm</t>
    </r>
    <r>
      <rPr>
        <vertAlign val="superscript"/>
        <sz val="10"/>
        <rFont val="Verdana"/>
        <family val="2"/>
      </rPr>
      <t>-2</t>
    </r>
    <r>
      <rPr>
        <sz val="10"/>
        <rFont val="Verdana"/>
        <family val="2"/>
      </rPr>
      <t>)</t>
    </r>
  </si>
  <si>
    <t xml:space="preserve">b value of diffusion weighting </t>
  </si>
  <si>
    <t>No. dirns</t>
  </si>
  <si>
    <t>No. of b=0 acquisitions</t>
  </si>
  <si>
    <t>Number of b = 0 (or T2) acquisitions</t>
  </si>
  <si>
    <t>Direction scheme (1/2/3)</t>
  </si>
  <si>
    <t>Orientation of directions (1 = default supplied by manufacturer, 2 = Own bespoke, 3 = Published/Other recognised scheme e.g distributed charges on sphere [D Jones Magn Reson Med 1999])</t>
  </si>
  <si>
    <t xml:space="preserve">Eddy current reduction technique (Y/N) </t>
  </si>
  <si>
    <t>Eddy current artefacts nulled using alternative diffusion gradient arrangement and double spin echo.  [O. Heid ISMRM 2000, TG. Reese Magn Reson Med 2003]</t>
  </si>
  <si>
    <t>Dual Spin Echo</t>
  </si>
  <si>
    <t>Twice refocusing</t>
  </si>
  <si>
    <t>Structural</t>
  </si>
  <si>
    <t>Sequence Break Down by Parameter</t>
  </si>
  <si>
    <t>Can you match "ideal"? (Y/N)</t>
  </si>
  <si>
    <t>If answered No, what is the next best value you can achieve?  If this "best" parameter is influenced by another please describe in comments section.</t>
  </si>
  <si>
    <t>Comments</t>
  </si>
  <si>
    <t>Parameter Category</t>
  </si>
  <si>
    <t>Sequence Parameter</t>
  </si>
  <si>
    <t>N</t>
  </si>
  <si>
    <t>3D</t>
  </si>
  <si>
    <t>LR</t>
  </si>
  <si>
    <t>AP</t>
  </si>
  <si>
    <t>Y</t>
  </si>
  <si>
    <t>None</t>
  </si>
  <si>
    <t>Functional</t>
  </si>
  <si>
    <t>"Ideal"</t>
  </si>
  <si>
    <t>Summary of (proposed) c-VEDA Imaging Protocol</t>
  </si>
  <si>
    <t>Acquired</t>
  </si>
  <si>
    <t>Scan duration (approx)</t>
  </si>
  <si>
    <t xml:space="preserve"> Running session time (inc current scan)</t>
  </si>
  <si>
    <t>Setup</t>
  </si>
  <si>
    <t xml:space="preserve">Localiser and slice prescription </t>
  </si>
  <si>
    <t>Parallel imaging calibration</t>
  </si>
  <si>
    <t>Explanation of paradigms to participant</t>
  </si>
  <si>
    <t>Total estimated protocol duration</t>
  </si>
  <si>
    <t>Participant positioning, etc</t>
  </si>
  <si>
    <t>Resting State fMRI</t>
  </si>
  <si>
    <t>A range of paramters affecting the "smoothness" of the final image</t>
  </si>
  <si>
    <t>no easily adjustable</t>
  </si>
  <si>
    <t>changed by setting CVs rhfermr; rhfermw</t>
  </si>
  <si>
    <t>2D</t>
  </si>
  <si>
    <t>Oblique AC-PC</t>
  </si>
  <si>
    <t xml:space="preserve"> Interleaved</t>
  </si>
  <si>
    <t>Interleaved</t>
  </si>
  <si>
    <t>Number of diffusion weighted directions</t>
  </si>
  <si>
    <t>2D (fast) FLAIR</t>
  </si>
  <si>
    <t>180 / 90</t>
  </si>
  <si>
    <t>Receiver bandwidth (total bandwidth is +/- this value)</t>
  </si>
  <si>
    <t>Receiver bandwidth (per pixel; total is this value * (Matrix size: in-plane, freq dirn))</t>
  </si>
  <si>
    <t>rBW (Hz per pixel)</t>
  </si>
  <si>
    <t>2D T2-weighted FSE/TSE</t>
  </si>
  <si>
    <t>3D T1-weighted volume</t>
  </si>
  <si>
    <t>Whole Brain</t>
  </si>
  <si>
    <t>row number</t>
  </si>
  <si>
    <t>Breakdown tab start:</t>
  </si>
  <si>
    <t>Param tab start:</t>
  </si>
  <si>
    <t>Peripheral gated (Y/N)</t>
  </si>
  <si>
    <t>In this sequence, is peripheral gating performed?</t>
  </si>
  <si>
    <t>Pre-scans (centre frequency, shimming etc)</t>
  </si>
  <si>
    <t>b = 1300, 32 directions
b = 0, 4 measurements</t>
  </si>
  <si>
    <t>10000 - 150000</t>
  </si>
  <si>
    <t xml:space="preserve">Whole Head </t>
  </si>
  <si>
    <t>Oblique Axial: AC-PC</t>
  </si>
  <si>
    <t>48/0.612</t>
  </si>
  <si>
    <t xml:space="preserve">Site Name: </t>
  </si>
  <si>
    <t>Sequential</t>
  </si>
  <si>
    <t>Strong</t>
  </si>
  <si>
    <t>Weak</t>
  </si>
  <si>
    <t>Values are: "weak", "medium" or "strong"</t>
  </si>
  <si>
    <t>32/</t>
  </si>
  <si>
    <t>70-110</t>
  </si>
  <si>
    <t>fMRI specific</t>
  </si>
  <si>
    <t>No. vols.</t>
  </si>
  <si>
    <t>Number of samples/volumes (typically 100-200) collected for an fMRI paradigm</t>
  </si>
  <si>
    <t>164 volumes</t>
  </si>
  <si>
    <t>Measurements</t>
  </si>
  <si>
    <t>No. dummy scans</t>
  </si>
  <si>
    <t>Dyn Scans</t>
  </si>
  <si>
    <t>Dummy Scans</t>
  </si>
  <si>
    <t>Number of samples/volumes (typically 3-4) run without data collection at the start of an fMRI run, to allow longitudinal magnetisation to reach a steady state</t>
  </si>
  <si>
    <t>Samples</t>
  </si>
  <si>
    <t>Dummy samples</t>
  </si>
  <si>
    <t>K-space ordering</t>
  </si>
  <si>
    <t>Order in which k-space lines are collected</t>
  </si>
  <si>
    <t>P&gt;&gt;A</t>
  </si>
  <si>
    <t>S to I</t>
  </si>
  <si>
    <t>I to S</t>
  </si>
  <si>
    <t>L to R</t>
  </si>
  <si>
    <t>Sagittal</t>
  </si>
  <si>
    <t>Other</t>
  </si>
  <si>
    <t>Orientations</t>
  </si>
  <si>
    <t>Terms used to describe orientations of slices:</t>
  </si>
  <si>
    <t>Superior</t>
  </si>
  <si>
    <t>Inferior</t>
  </si>
  <si>
    <t>Anteroir</t>
  </si>
  <si>
    <t>Posterior</t>
  </si>
  <si>
    <t>Right</t>
  </si>
  <si>
    <t>Left</t>
  </si>
  <si>
    <t>Head</t>
  </si>
  <si>
    <t>Feet</t>
  </si>
  <si>
    <t>Axial</t>
  </si>
  <si>
    <t>Coronal</t>
  </si>
  <si>
    <t>Transverse</t>
  </si>
  <si>
    <t>Transversal</t>
  </si>
  <si>
    <t>B0 mapping</t>
  </si>
  <si>
    <t>Fat Shift Direction ("A" versus "P")</t>
  </si>
  <si>
    <t>Phase encode direction (A&gt;&gt;P versus P&gt;&gt;A)</t>
  </si>
  <si>
    <t>View ordering ("top down" versus "bottom up")</t>
  </si>
  <si>
    <t>DTI (reversed)</t>
  </si>
  <si>
    <t>b = 1300, 6 directions
b = 0, 4 measurements</t>
  </si>
  <si>
    <t>A&gt;&gt;P</t>
  </si>
  <si>
    <t>RL</t>
  </si>
  <si>
    <t>WHOLE BRAIN</t>
  </si>
  <si>
    <t>OBLIQUE AC PC</t>
  </si>
  <si>
    <t>INTERLEAVED</t>
  </si>
  <si>
    <t>I TO S</t>
  </si>
  <si>
    <t>NONE</t>
  </si>
  <si>
    <t>WHOLE HEAD</t>
  </si>
  <si>
    <t>AXIAL</t>
  </si>
  <si>
    <t>PHASE</t>
  </si>
  <si>
    <t>DYNAMIC FIELD CORRECTION</t>
  </si>
  <si>
    <t>ELLIPTICAL FILTER</t>
  </si>
  <si>
    <t>GRAPPA</t>
  </si>
  <si>
    <t>R L</t>
  </si>
  <si>
    <t>could not find this option</t>
  </si>
  <si>
    <t>SAGITTAL</t>
  </si>
  <si>
    <t>L TO R</t>
  </si>
  <si>
    <t>Descending</t>
  </si>
  <si>
    <t>S TO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</si>
</sst>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i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vertAlign val="subscript"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b/>
      <i/>
      <sz val="10"/>
      <name val="Verdana"/>
      <family val="2"/>
    </font>
    <font>
      <b/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Verdana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6" fillId="8" borderId="18" xfId="0" applyFont="1" applyFill="1" applyBorder="1" applyAlignment="1" applyProtection="1">
      <alignment horizontal="right" vertical="top" wrapText="1"/>
      <protection locked="0"/>
    </xf>
    <xf numFmtId="0" fontId="6" fillId="8" borderId="8" xfId="0" applyFont="1" applyFill="1" applyBorder="1" applyAlignment="1" applyProtection="1">
      <alignment horizontal="right" vertical="top" wrapText="1"/>
      <protection locked="0"/>
    </xf>
    <xf numFmtId="0" fontId="6" fillId="8" borderId="34" xfId="0" applyFont="1" applyFill="1" applyBorder="1" applyAlignment="1" applyProtection="1">
      <alignment wrapText="1"/>
      <protection locked="0"/>
    </xf>
    <xf numFmtId="0" fontId="6" fillId="8" borderId="20" xfId="0" applyFont="1" applyFill="1" applyBorder="1" applyAlignment="1" applyProtection="1">
      <alignment horizontal="right" vertical="top" wrapText="1"/>
      <protection locked="0"/>
    </xf>
    <xf numFmtId="0" fontId="6" fillId="8" borderId="9" xfId="0" applyFont="1" applyFill="1" applyBorder="1" applyAlignment="1" applyProtection="1">
      <alignment horizontal="right" vertical="top" wrapText="1"/>
      <protection locked="0"/>
    </xf>
    <xf numFmtId="0" fontId="6" fillId="8" borderId="35" xfId="0" applyFont="1" applyFill="1" applyBorder="1" applyAlignment="1" applyProtection="1">
      <alignment wrapText="1"/>
      <protection locked="0"/>
    </xf>
    <xf numFmtId="45" fontId="6" fillId="8" borderId="20" xfId="0" applyNumberFormat="1" applyFont="1" applyFill="1" applyBorder="1" applyAlignment="1" applyProtection="1">
      <alignment horizontal="right" vertical="top" wrapText="1"/>
      <protection locked="0"/>
    </xf>
    <xf numFmtId="45" fontId="6" fillId="8" borderId="9" xfId="0" applyNumberFormat="1" applyFont="1" applyFill="1" applyBorder="1" applyAlignment="1" applyProtection="1">
      <alignment horizontal="right" vertical="top" wrapText="1"/>
      <protection locked="0"/>
    </xf>
    <xf numFmtId="164" fontId="6" fillId="8" borderId="20" xfId="0" applyNumberFormat="1" applyFont="1" applyFill="1" applyBorder="1" applyAlignment="1" applyProtection="1">
      <alignment horizontal="right" vertical="top" wrapText="1"/>
      <protection locked="0"/>
    </xf>
    <xf numFmtId="164" fontId="6" fillId="8" borderId="9" xfId="0" applyNumberFormat="1" applyFont="1" applyFill="1" applyBorder="1" applyAlignment="1" applyProtection="1">
      <alignment horizontal="right" vertical="top" wrapText="1"/>
      <protection locked="0"/>
    </xf>
    <xf numFmtId="0" fontId="6" fillId="8" borderId="10" xfId="0" applyFont="1" applyFill="1" applyBorder="1" applyAlignment="1" applyProtection="1">
      <alignment horizontal="right" vertical="top" wrapText="1"/>
      <protection locked="0"/>
    </xf>
    <xf numFmtId="0" fontId="6" fillId="8" borderId="7" xfId="0" applyFont="1" applyFill="1" applyBorder="1" applyAlignment="1" applyProtection="1">
      <alignment horizontal="right" vertical="top"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6" fillId="8" borderId="31" xfId="0" applyFont="1" applyFill="1" applyBorder="1" applyAlignment="1" applyProtection="1">
      <alignment horizontal="right" vertical="top" wrapText="1"/>
      <protection locked="0"/>
    </xf>
    <xf numFmtId="0" fontId="6" fillId="8" borderId="30" xfId="0" applyFont="1" applyFill="1" applyBorder="1" applyAlignment="1" applyProtection="1">
      <alignment horizontal="right" vertical="top" wrapText="1"/>
      <protection locked="0"/>
    </xf>
    <xf numFmtId="0" fontId="6" fillId="8" borderId="37" xfId="0" applyFont="1" applyFill="1" applyBorder="1" applyAlignment="1" applyProtection="1">
      <alignment wrapText="1"/>
      <protection locked="0"/>
    </xf>
    <xf numFmtId="0" fontId="6" fillId="8" borderId="16" xfId="0" applyFont="1" applyFill="1" applyBorder="1" applyAlignment="1" applyProtection="1">
      <alignment horizontal="right" vertical="top" wrapText="1"/>
      <protection locked="0"/>
    </xf>
    <xf numFmtId="0" fontId="6" fillId="8" borderId="22" xfId="0" applyFont="1" applyFill="1" applyBorder="1" applyAlignment="1" applyProtection="1">
      <alignment horizontal="right" vertical="top" wrapText="1"/>
      <protection locked="0"/>
    </xf>
    <xf numFmtId="0" fontId="6" fillId="8" borderId="38" xfId="0" applyFont="1" applyFill="1" applyBorder="1" applyAlignment="1" applyProtection="1">
      <alignment wrapText="1"/>
      <protection locked="0"/>
    </xf>
    <xf numFmtId="0" fontId="6" fillId="8" borderId="33" xfId="0" applyFont="1" applyFill="1" applyBorder="1" applyAlignment="1" applyProtection="1">
      <alignment horizontal="right" vertical="top" wrapText="1"/>
      <protection locked="0"/>
    </xf>
    <xf numFmtId="0" fontId="6" fillId="8" borderId="32" xfId="0" applyFont="1" applyFill="1" applyBorder="1" applyAlignment="1" applyProtection="1">
      <alignment horizontal="right" vertical="top" wrapText="1"/>
      <protection locked="0"/>
    </xf>
    <xf numFmtId="0" fontId="6" fillId="8" borderId="39" xfId="0" applyFont="1" applyFill="1" applyBorder="1" applyAlignment="1" applyProtection="1">
      <alignment wrapText="1"/>
      <protection locked="0"/>
    </xf>
    <xf numFmtId="0" fontId="6" fillId="8" borderId="0" xfId="0" applyFont="1" applyFill="1" applyBorder="1" applyAlignment="1" applyProtection="1">
      <alignment horizontal="right" vertical="top" wrapText="1"/>
      <protection locked="0"/>
    </xf>
    <xf numFmtId="0" fontId="6" fillId="8" borderId="27" xfId="0" applyFont="1" applyFill="1" applyBorder="1" applyAlignment="1" applyProtection="1">
      <alignment horizontal="right" vertical="top" wrapText="1"/>
      <protection locked="0"/>
    </xf>
    <xf numFmtId="0" fontId="6" fillId="8" borderId="15" xfId="0" applyFont="1" applyFill="1" applyBorder="1" applyAlignment="1" applyProtection="1">
      <alignment wrapText="1"/>
      <protection locked="0"/>
    </xf>
    <xf numFmtId="0" fontId="6" fillId="8" borderId="13" xfId="0" applyFont="1" applyFill="1" applyBorder="1" applyAlignment="1" applyProtection="1">
      <alignment horizontal="right" vertical="top" wrapText="1"/>
      <protection locked="0"/>
    </xf>
    <xf numFmtId="0" fontId="6" fillId="8" borderId="29" xfId="0" applyFont="1" applyFill="1" applyBorder="1" applyAlignment="1" applyProtection="1">
      <alignment horizontal="right" vertical="top" wrapText="1"/>
      <protection locked="0"/>
    </xf>
    <xf numFmtId="0" fontId="6" fillId="8" borderId="28" xfId="0" applyFont="1" applyFill="1" applyBorder="1" applyAlignment="1" applyProtection="1">
      <alignment horizontal="right" vertical="top" wrapText="1"/>
      <protection locked="0"/>
    </xf>
    <xf numFmtId="0" fontId="6" fillId="8" borderId="36" xfId="0" applyFont="1" applyFill="1" applyBorder="1" applyAlignment="1" applyProtection="1">
      <alignment wrapText="1"/>
      <protection locked="0"/>
    </xf>
    <xf numFmtId="0" fontId="6" fillId="6" borderId="18" xfId="0" applyFont="1" applyFill="1" applyBorder="1" applyAlignment="1" applyProtection="1">
      <alignment horizontal="right" vertical="top" wrapText="1"/>
      <protection locked="0"/>
    </xf>
    <xf numFmtId="0" fontId="6" fillId="6" borderId="8" xfId="0" applyFont="1" applyFill="1" applyBorder="1" applyAlignment="1" applyProtection="1">
      <alignment horizontal="right" vertical="top" wrapText="1"/>
      <protection locked="0"/>
    </xf>
    <xf numFmtId="0" fontId="6" fillId="6" borderId="34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horizontal="right" vertical="top" wrapText="1"/>
      <protection locked="0"/>
    </xf>
    <xf numFmtId="0" fontId="6" fillId="6" borderId="9" xfId="0" applyFont="1" applyFill="1" applyBorder="1" applyAlignment="1" applyProtection="1">
      <alignment horizontal="right" vertical="top" wrapText="1"/>
      <protection locked="0"/>
    </xf>
    <xf numFmtId="0" fontId="6" fillId="6" borderId="35" xfId="0" applyFont="1" applyFill="1" applyBorder="1" applyAlignment="1" applyProtection="1">
      <alignment wrapText="1"/>
      <protection locked="0"/>
    </xf>
    <xf numFmtId="45" fontId="6" fillId="6" borderId="20" xfId="0" applyNumberFormat="1" applyFont="1" applyFill="1" applyBorder="1" applyAlignment="1" applyProtection="1">
      <alignment horizontal="right" vertical="top" wrapText="1"/>
      <protection locked="0"/>
    </xf>
    <xf numFmtId="45" fontId="6" fillId="6" borderId="9" xfId="0" applyNumberFormat="1" applyFont="1" applyFill="1" applyBorder="1" applyAlignment="1" applyProtection="1">
      <alignment horizontal="right" vertical="top" wrapText="1"/>
      <protection locked="0"/>
    </xf>
    <xf numFmtId="164" fontId="6" fillId="6" borderId="20" xfId="0" applyNumberFormat="1" applyFont="1" applyFill="1" applyBorder="1" applyAlignment="1" applyProtection="1">
      <alignment horizontal="right" vertical="top" wrapText="1"/>
      <protection locked="0"/>
    </xf>
    <xf numFmtId="164" fontId="6" fillId="6" borderId="9" xfId="0" applyNumberFormat="1" applyFont="1" applyFill="1" applyBorder="1" applyAlignment="1" applyProtection="1">
      <alignment horizontal="right" vertical="top" wrapText="1"/>
      <protection locked="0"/>
    </xf>
    <xf numFmtId="0" fontId="6" fillId="6" borderId="10" xfId="0" applyFont="1" applyFill="1" applyBorder="1" applyAlignment="1" applyProtection="1">
      <alignment horizontal="right" vertical="top" wrapText="1"/>
      <protection locked="0"/>
    </xf>
    <xf numFmtId="0" fontId="6" fillId="6" borderId="7" xfId="0" applyFont="1" applyFill="1" applyBorder="1" applyAlignment="1" applyProtection="1">
      <alignment horizontal="right" vertical="top" wrapText="1"/>
      <protection locked="0"/>
    </xf>
    <xf numFmtId="0" fontId="6" fillId="6" borderId="12" xfId="0" applyFont="1" applyFill="1" applyBorder="1" applyAlignment="1" applyProtection="1">
      <alignment wrapText="1"/>
      <protection locked="0"/>
    </xf>
    <xf numFmtId="0" fontId="6" fillId="6" borderId="29" xfId="0" applyFont="1" applyFill="1" applyBorder="1" applyAlignment="1" applyProtection="1">
      <alignment horizontal="right" vertical="top" wrapText="1"/>
      <protection locked="0"/>
    </xf>
    <xf numFmtId="0" fontId="6" fillId="6" borderId="28" xfId="0" applyFont="1" applyFill="1" applyBorder="1" applyAlignment="1" applyProtection="1">
      <alignment horizontal="right" vertical="top" wrapText="1"/>
      <protection locked="0"/>
    </xf>
    <xf numFmtId="0" fontId="6" fillId="6" borderId="36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right" vertical="top" wrapText="1"/>
      <protection locked="0"/>
    </xf>
    <xf numFmtId="0" fontId="6" fillId="6" borderId="30" xfId="0" applyFont="1" applyFill="1" applyBorder="1" applyAlignment="1" applyProtection="1">
      <alignment horizontal="right" vertical="top" wrapText="1"/>
      <protection locked="0"/>
    </xf>
    <xf numFmtId="0" fontId="6" fillId="6" borderId="37" xfId="0" applyFont="1" applyFill="1" applyBorder="1" applyAlignment="1" applyProtection="1">
      <alignment wrapText="1"/>
      <protection locked="0"/>
    </xf>
    <xf numFmtId="0" fontId="6" fillId="6" borderId="16" xfId="0" applyFont="1" applyFill="1" applyBorder="1" applyAlignment="1" applyProtection="1">
      <alignment horizontal="right" vertical="top" wrapText="1"/>
      <protection locked="0"/>
    </xf>
    <xf numFmtId="0" fontId="6" fillId="6" borderId="22" xfId="0" applyFont="1" applyFill="1" applyBorder="1" applyAlignment="1" applyProtection="1">
      <alignment horizontal="right" vertical="top" wrapText="1"/>
      <protection locked="0"/>
    </xf>
    <xf numFmtId="0" fontId="6" fillId="6" borderId="38" xfId="0" applyFont="1" applyFill="1" applyBorder="1" applyAlignment="1" applyProtection="1">
      <alignment wrapText="1"/>
      <protection locked="0"/>
    </xf>
    <xf numFmtId="0" fontId="6" fillId="6" borderId="33" xfId="0" applyFont="1" applyFill="1" applyBorder="1" applyAlignment="1" applyProtection="1">
      <alignment horizontal="right" vertical="top" wrapText="1"/>
      <protection locked="0"/>
    </xf>
    <xf numFmtId="0" fontId="6" fillId="6" borderId="32" xfId="0" applyFont="1" applyFill="1" applyBorder="1" applyAlignment="1" applyProtection="1">
      <alignment horizontal="right" vertical="top" wrapText="1"/>
      <protection locked="0"/>
    </xf>
    <xf numFmtId="0" fontId="6" fillId="6" borderId="39" xfId="0" applyFont="1" applyFill="1" applyBorder="1" applyAlignment="1" applyProtection="1">
      <alignment wrapText="1"/>
      <protection locked="0"/>
    </xf>
    <xf numFmtId="0" fontId="6" fillId="6" borderId="0" xfId="0" applyFont="1" applyFill="1" applyBorder="1" applyAlignment="1" applyProtection="1">
      <alignment horizontal="right" vertical="top" wrapText="1"/>
      <protection locked="0"/>
    </xf>
    <xf numFmtId="0" fontId="6" fillId="6" borderId="27" xfId="0" applyFont="1" applyFill="1" applyBorder="1" applyAlignment="1" applyProtection="1">
      <alignment horizontal="right" vertical="top" wrapText="1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0" fontId="6" fillId="6" borderId="13" xfId="0" applyFont="1" applyFill="1" applyBorder="1" applyAlignment="1" applyProtection="1">
      <alignment horizontal="right" vertical="top" wrapText="1"/>
      <protection locked="0"/>
    </xf>
    <xf numFmtId="0" fontId="6" fillId="4" borderId="18" xfId="0" applyFont="1" applyFill="1" applyBorder="1" applyAlignment="1" applyProtection="1">
      <alignment horizontal="right" vertical="top" wrapText="1"/>
      <protection locked="0"/>
    </xf>
    <xf numFmtId="0" fontId="6" fillId="4" borderId="8" xfId="0" applyFont="1" applyFill="1" applyBorder="1" applyAlignment="1" applyProtection="1">
      <alignment horizontal="right" vertical="top" wrapText="1"/>
      <protection locked="0"/>
    </xf>
    <xf numFmtId="0" fontId="6" fillId="4" borderId="34" xfId="0" applyFont="1" applyFill="1" applyBorder="1" applyAlignment="1" applyProtection="1">
      <alignment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right" vertical="top" wrapText="1"/>
      <protection locked="0"/>
    </xf>
    <xf numFmtId="0" fontId="6" fillId="4" borderId="35" xfId="0" applyFont="1" applyFill="1" applyBorder="1" applyAlignment="1" applyProtection="1">
      <alignment wrapText="1"/>
      <protection locked="0"/>
    </xf>
    <xf numFmtId="45" fontId="6" fillId="4" borderId="20" xfId="0" applyNumberFormat="1" applyFont="1" applyFill="1" applyBorder="1" applyAlignment="1" applyProtection="1">
      <alignment horizontal="right" vertical="top" wrapText="1"/>
      <protection locked="0"/>
    </xf>
    <xf numFmtId="45" fontId="6" fillId="4" borderId="9" xfId="0" applyNumberFormat="1" applyFont="1" applyFill="1" applyBorder="1" applyAlignment="1" applyProtection="1">
      <alignment horizontal="right" vertical="top" wrapText="1"/>
      <protection locked="0"/>
    </xf>
    <xf numFmtId="164" fontId="6" fillId="4" borderId="20" xfId="0" applyNumberFormat="1" applyFont="1" applyFill="1" applyBorder="1" applyAlignment="1" applyProtection="1">
      <alignment horizontal="right" vertical="top" wrapText="1"/>
      <protection locked="0"/>
    </xf>
    <xf numFmtId="164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6" fillId="4" borderId="10" xfId="0" applyFont="1" applyFill="1" applyBorder="1" applyAlignment="1" applyProtection="1">
      <alignment horizontal="right" vertical="top" wrapText="1"/>
      <protection locked="0"/>
    </xf>
    <xf numFmtId="0" fontId="6" fillId="4" borderId="7" xfId="0" applyFont="1" applyFill="1" applyBorder="1" applyAlignment="1" applyProtection="1">
      <alignment horizontal="right" vertical="top" wrapText="1"/>
      <protection locked="0"/>
    </xf>
    <xf numFmtId="0" fontId="6" fillId="4" borderId="12" xfId="0" applyFont="1" applyFill="1" applyBorder="1" applyAlignment="1" applyProtection="1">
      <alignment wrapText="1"/>
      <protection locked="0"/>
    </xf>
    <xf numFmtId="0" fontId="6" fillId="4" borderId="29" xfId="0" applyFont="1" applyFill="1" applyBorder="1" applyAlignment="1" applyProtection="1">
      <alignment horizontal="right" vertical="top" wrapText="1"/>
      <protection locked="0"/>
    </xf>
    <xf numFmtId="0" fontId="6" fillId="4" borderId="28" xfId="0" applyFont="1" applyFill="1" applyBorder="1" applyAlignment="1" applyProtection="1">
      <alignment horizontal="right" vertical="top" wrapText="1"/>
      <protection locked="0"/>
    </xf>
    <xf numFmtId="0" fontId="6" fillId="4" borderId="36" xfId="0" applyFont="1" applyFill="1" applyBorder="1" applyAlignment="1" applyProtection="1">
      <alignment wrapText="1"/>
      <protection locked="0"/>
    </xf>
    <xf numFmtId="0" fontId="6" fillId="4" borderId="31" xfId="0" applyFont="1" applyFill="1" applyBorder="1" applyAlignment="1" applyProtection="1">
      <alignment horizontal="right" vertical="top" wrapText="1"/>
      <protection locked="0"/>
    </xf>
    <xf numFmtId="0" fontId="6" fillId="4" borderId="30" xfId="0" applyFont="1" applyFill="1" applyBorder="1" applyAlignment="1" applyProtection="1">
      <alignment horizontal="right" vertical="top" wrapText="1"/>
      <protection locked="0"/>
    </xf>
    <xf numFmtId="0" fontId="6" fillId="4" borderId="37" xfId="0" applyFont="1" applyFill="1" applyBorder="1" applyAlignment="1" applyProtection="1">
      <alignment wrapText="1"/>
      <protection locked="0"/>
    </xf>
    <xf numFmtId="0" fontId="6" fillId="4" borderId="16" xfId="0" applyFont="1" applyFill="1" applyBorder="1" applyAlignment="1" applyProtection="1">
      <alignment horizontal="right" vertical="top" wrapText="1"/>
      <protection locked="0"/>
    </xf>
    <xf numFmtId="0" fontId="6" fillId="4" borderId="22" xfId="0" applyFont="1" applyFill="1" applyBorder="1" applyAlignment="1" applyProtection="1">
      <alignment horizontal="right" vertical="top" wrapText="1"/>
      <protection locked="0"/>
    </xf>
    <xf numFmtId="0" fontId="6" fillId="4" borderId="38" xfId="0" applyFont="1" applyFill="1" applyBorder="1" applyAlignment="1" applyProtection="1">
      <alignment wrapText="1"/>
      <protection locked="0"/>
    </xf>
    <xf numFmtId="0" fontId="6" fillId="4" borderId="33" xfId="0" applyFont="1" applyFill="1" applyBorder="1" applyAlignment="1" applyProtection="1">
      <alignment horizontal="right" vertical="top" wrapText="1"/>
      <protection locked="0"/>
    </xf>
    <xf numFmtId="0" fontId="6" fillId="4" borderId="32" xfId="0" applyFont="1" applyFill="1" applyBorder="1" applyAlignment="1" applyProtection="1">
      <alignment horizontal="right" vertical="top" wrapText="1"/>
      <protection locked="0"/>
    </xf>
    <xf numFmtId="0" fontId="6" fillId="4" borderId="39" xfId="0" applyFont="1" applyFill="1" applyBorder="1" applyAlignment="1" applyProtection="1">
      <alignment wrapText="1"/>
      <protection locked="0"/>
    </xf>
    <xf numFmtId="0" fontId="6" fillId="4" borderId="0" xfId="0" applyFont="1" applyFill="1" applyBorder="1" applyAlignment="1" applyProtection="1">
      <alignment horizontal="right" vertical="top" wrapText="1"/>
      <protection locked="0"/>
    </xf>
    <xf numFmtId="0" fontId="6" fillId="4" borderId="27" xfId="0" applyFont="1" applyFill="1" applyBorder="1" applyAlignment="1" applyProtection="1">
      <alignment horizontal="right" vertical="top" wrapText="1"/>
      <protection locked="0"/>
    </xf>
    <xf numFmtId="0" fontId="6" fillId="4" borderId="15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0" xfId="0" applyProtection="1"/>
    <xf numFmtId="0" fontId="3" fillId="0" borderId="0" xfId="0" applyFont="1" applyAlignment="1" applyProtection="1">
      <alignment wrapText="1"/>
    </xf>
    <xf numFmtId="0" fontId="8" fillId="0" borderId="0" xfId="0" applyFont="1" applyAlignment="1" applyProtection="1"/>
    <xf numFmtId="0" fontId="8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right" vertical="top" wrapText="1"/>
    </xf>
    <xf numFmtId="0" fontId="0" fillId="0" borderId="0" xfId="0" applyBorder="1" applyAlignment="1" applyProtection="1">
      <alignment wrapText="1"/>
    </xf>
    <xf numFmtId="0" fontId="0" fillId="0" borderId="27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1" fillId="0" borderId="0" xfId="0" applyFont="1" applyFill="1" applyAlignment="1" applyProtection="1">
      <alignment horizontal="centerContinuous"/>
    </xf>
    <xf numFmtId="0" fontId="3" fillId="0" borderId="0" xfId="0" applyFont="1" applyAlignment="1" applyProtection="1">
      <alignment horizontal="centerContinuous" wrapText="1"/>
    </xf>
    <xf numFmtId="0" fontId="8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 wrapText="1"/>
    </xf>
    <xf numFmtId="0" fontId="0" fillId="0" borderId="0" xfId="0" applyAlignment="1" applyProtection="1">
      <alignment horizontal="centerContinuous" vertical="top" wrapText="1"/>
    </xf>
    <xf numFmtId="0" fontId="0" fillId="0" borderId="0" xfId="0" applyBorder="1" applyAlignment="1" applyProtection="1">
      <alignment horizontal="centerContinuous" vertical="top" wrapText="1"/>
    </xf>
    <xf numFmtId="0" fontId="0" fillId="0" borderId="0" xfId="0" applyBorder="1" applyAlignment="1" applyProtection="1">
      <alignment horizontal="centerContinuous" wrapText="1"/>
    </xf>
    <xf numFmtId="0" fontId="1" fillId="7" borderId="0" xfId="0" applyFont="1" applyFill="1" applyAlignment="1" applyProtection="1">
      <alignment horizontal="centerContinuous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horizontal="right" vertical="top"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wrapText="1"/>
    </xf>
    <xf numFmtId="0" fontId="8" fillId="0" borderId="7" xfId="0" applyFont="1" applyBorder="1" applyAlignment="1" applyProtection="1">
      <alignment horizontal="centerContinuous" wrapText="1"/>
    </xf>
    <xf numFmtId="0" fontId="0" fillId="0" borderId="0" xfId="0" applyFill="1" applyAlignment="1" applyProtection="1">
      <alignment wrapText="1"/>
    </xf>
    <xf numFmtId="0" fontId="8" fillId="0" borderId="13" xfId="0" applyFont="1" applyFill="1" applyBorder="1" applyAlignment="1" applyProtection="1"/>
    <xf numFmtId="0" fontId="8" fillId="0" borderId="13" xfId="0" applyFont="1" applyFill="1" applyBorder="1" applyAlignment="1" applyProtection="1">
      <alignment wrapText="1"/>
    </xf>
    <xf numFmtId="0" fontId="0" fillId="0" borderId="13" xfId="0" applyFill="1" applyBorder="1" applyAlignment="1" applyProtection="1">
      <alignment horizontal="left" vertical="top" wrapText="1"/>
    </xf>
    <xf numFmtId="0" fontId="0" fillId="0" borderId="13" xfId="0" applyFill="1" applyBorder="1" applyAlignment="1" applyProtection="1">
      <alignment horizontal="right" vertical="top" wrapText="1"/>
    </xf>
    <xf numFmtId="0" fontId="0" fillId="0" borderId="30" xfId="0" applyFill="1" applyBorder="1" applyAlignment="1" applyProtection="1">
      <alignment horizontal="center" wrapText="1"/>
    </xf>
    <xf numFmtId="0" fontId="0" fillId="0" borderId="30" xfId="0" applyFill="1" applyBorder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right" vertical="top" wrapText="1"/>
    </xf>
    <xf numFmtId="0" fontId="3" fillId="0" borderId="11" xfId="0" applyFont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wrapText="1"/>
    </xf>
    <xf numFmtId="0" fontId="3" fillId="7" borderId="0" xfId="0" applyFont="1" applyFill="1" applyAlignment="1" applyProtection="1">
      <alignment horizontal="right" wrapText="1"/>
    </xf>
    <xf numFmtId="0" fontId="3" fillId="8" borderId="27" xfId="0" applyFont="1" applyFill="1" applyBorder="1" applyAlignment="1" applyProtection="1">
      <alignment wrapText="1"/>
    </xf>
    <xf numFmtId="0" fontId="8" fillId="7" borderId="27" xfId="0" applyFont="1" applyFill="1" applyBorder="1" applyAlignment="1" applyProtection="1">
      <alignment wrapText="1"/>
    </xf>
    <xf numFmtId="0" fontId="4" fillId="8" borderId="10" xfId="0" applyFont="1" applyFill="1" applyBorder="1" applyAlignment="1" applyProtection="1">
      <alignment horizontal="center" wrapText="1"/>
    </xf>
    <xf numFmtId="0" fontId="6" fillId="8" borderId="17" xfId="0" applyFont="1" applyFill="1" applyBorder="1" applyAlignment="1" applyProtection="1">
      <alignment vertical="top" wrapText="1"/>
    </xf>
    <xf numFmtId="0" fontId="6" fillId="8" borderId="8" xfId="0" applyFont="1" applyFill="1" applyBorder="1" applyAlignment="1" applyProtection="1">
      <alignment horizontal="right" vertical="top" wrapText="1"/>
    </xf>
    <xf numFmtId="0" fontId="3" fillId="8" borderId="0" xfId="0" applyFont="1" applyFill="1" applyBorder="1" applyAlignment="1" applyProtection="1">
      <alignment horizontal="right" wrapText="1"/>
    </xf>
    <xf numFmtId="0" fontId="8" fillId="8" borderId="27" xfId="0" applyFont="1" applyFill="1" applyBorder="1" applyAlignment="1" applyProtection="1">
      <alignment wrapText="1"/>
    </xf>
    <xf numFmtId="0" fontId="6" fillId="8" borderId="9" xfId="0" applyFont="1" applyFill="1" applyBorder="1" applyAlignment="1" applyProtection="1">
      <alignment horizontal="right" vertical="top" wrapText="1"/>
    </xf>
    <xf numFmtId="45" fontId="6" fillId="8" borderId="9" xfId="0" applyNumberFormat="1" applyFont="1" applyFill="1" applyBorder="1" applyAlignment="1" applyProtection="1">
      <alignment horizontal="right" vertical="top" wrapText="1"/>
    </xf>
    <xf numFmtId="164" fontId="6" fillId="8" borderId="9" xfId="0" applyNumberFormat="1" applyFont="1" applyFill="1" applyBorder="1" applyAlignment="1" applyProtection="1">
      <alignment horizontal="right" vertical="top" wrapText="1"/>
    </xf>
    <xf numFmtId="0" fontId="6" fillId="8" borderId="7" xfId="0" applyFont="1" applyFill="1" applyBorder="1" applyAlignment="1" applyProtection="1">
      <alignment horizontal="right" vertical="top" wrapText="1"/>
    </xf>
    <xf numFmtId="0" fontId="6" fillId="8" borderId="30" xfId="0" applyFont="1" applyFill="1" applyBorder="1" applyAlignment="1" applyProtection="1">
      <alignment horizontal="right" vertical="top" wrapText="1"/>
    </xf>
    <xf numFmtId="0" fontId="0" fillId="7" borderId="30" xfId="0" applyFill="1" applyBorder="1" applyAlignment="1" applyProtection="1">
      <alignment horizontal="right" vertical="top" wrapText="1"/>
    </xf>
    <xf numFmtId="0" fontId="0" fillId="7" borderId="22" xfId="0" applyFill="1" applyBorder="1" applyAlignment="1" applyProtection="1">
      <alignment horizontal="right" vertical="top" wrapText="1"/>
    </xf>
    <xf numFmtId="0" fontId="0" fillId="7" borderId="9" xfId="0" applyFill="1" applyBorder="1" applyAlignment="1" applyProtection="1">
      <alignment horizontal="right" vertical="top" wrapText="1"/>
    </xf>
    <xf numFmtId="0" fontId="0" fillId="7" borderId="32" xfId="0" applyFill="1" applyBorder="1" applyAlignment="1" applyProtection="1">
      <alignment horizontal="right" vertical="top" wrapText="1"/>
    </xf>
    <xf numFmtId="0" fontId="6" fillId="8" borderId="32" xfId="0" applyFont="1" applyFill="1" applyBorder="1" applyAlignment="1" applyProtection="1">
      <alignment horizontal="right" vertical="top" wrapText="1"/>
    </xf>
    <xf numFmtId="0" fontId="0" fillId="7" borderId="8" xfId="0" applyFill="1" applyBorder="1" applyAlignment="1" applyProtection="1">
      <alignment horizontal="right" vertical="top" wrapText="1"/>
    </xf>
    <xf numFmtId="0" fontId="4" fillId="8" borderId="14" xfId="0" applyFont="1" applyFill="1" applyBorder="1" applyAlignment="1" applyProtection="1">
      <alignment horizontal="center" wrapText="1"/>
    </xf>
    <xf numFmtId="0" fontId="6" fillId="8" borderId="0" xfId="0" applyFont="1" applyFill="1" applyBorder="1" applyAlignment="1" applyProtection="1">
      <alignment vertical="top" wrapText="1"/>
    </xf>
    <xf numFmtId="0" fontId="6" fillId="8" borderId="0" xfId="0" applyFont="1" applyFill="1" applyBorder="1" applyAlignment="1" applyProtection="1">
      <alignment horizontal="right" vertical="top" wrapText="1"/>
    </xf>
    <xf numFmtId="0" fontId="4" fillId="8" borderId="31" xfId="0" applyFont="1" applyFill="1" applyBorder="1" applyAlignment="1" applyProtection="1">
      <alignment horizontal="center" wrapText="1"/>
    </xf>
    <xf numFmtId="0" fontId="6" fillId="8" borderId="13" xfId="0" applyFont="1" applyFill="1" applyBorder="1" applyAlignment="1" applyProtection="1">
      <alignment vertical="top" wrapText="1"/>
    </xf>
    <xf numFmtId="0" fontId="6" fillId="8" borderId="13" xfId="0" applyFont="1" applyFill="1" applyBorder="1" applyAlignment="1" applyProtection="1">
      <alignment horizontal="right" vertical="top" wrapText="1"/>
    </xf>
    <xf numFmtId="0" fontId="3" fillId="7" borderId="11" xfId="0" applyFont="1" applyFill="1" applyBorder="1" applyAlignment="1" applyProtection="1">
      <alignment horizontal="right" wrapText="1"/>
    </xf>
    <xf numFmtId="0" fontId="3" fillId="8" borderId="7" xfId="0" applyFont="1" applyFill="1" applyBorder="1" applyAlignment="1" applyProtection="1">
      <alignment wrapText="1"/>
    </xf>
    <xf numFmtId="0" fontId="8" fillId="7" borderId="7" xfId="0" applyFont="1" applyFill="1" applyBorder="1" applyAlignment="1" applyProtection="1">
      <alignment wrapText="1"/>
    </xf>
    <xf numFmtId="0" fontId="6" fillId="8" borderId="28" xfId="0" applyFont="1" applyFill="1" applyBorder="1" applyAlignment="1" applyProtection="1">
      <alignment horizontal="right" vertical="top" wrapText="1"/>
    </xf>
    <xf numFmtId="0" fontId="3" fillId="5" borderId="11" xfId="0" applyFont="1" applyFill="1" applyBorder="1" applyAlignment="1" applyProtection="1">
      <alignment horizontal="right" wrapText="1"/>
    </xf>
    <xf numFmtId="0" fontId="3" fillId="6" borderId="7" xfId="0" applyFont="1" applyFill="1" applyBorder="1" applyAlignment="1" applyProtection="1">
      <alignment wrapText="1"/>
    </xf>
    <xf numFmtId="0" fontId="8" fillId="5" borderId="7" xfId="0" applyFont="1" applyFill="1" applyBorder="1" applyAlignment="1" applyProtection="1">
      <alignment wrapText="1"/>
    </xf>
    <xf numFmtId="0" fontId="4" fillId="6" borderId="10" xfId="0" applyFont="1" applyFill="1" applyBorder="1" applyAlignment="1" applyProtection="1">
      <alignment horizontal="center" wrapText="1"/>
    </xf>
    <xf numFmtId="0" fontId="6" fillId="6" borderId="17" xfId="0" applyFont="1" applyFill="1" applyBorder="1" applyAlignment="1" applyProtection="1">
      <alignment vertical="top" wrapText="1"/>
    </xf>
    <xf numFmtId="0" fontId="6" fillId="6" borderId="8" xfId="0" applyFont="1" applyFill="1" applyBorder="1" applyAlignment="1" applyProtection="1">
      <alignment horizontal="right" vertical="top" wrapText="1"/>
    </xf>
    <xf numFmtId="0" fontId="3" fillId="6" borderId="0" xfId="0" applyFont="1" applyFill="1" applyBorder="1" applyAlignment="1" applyProtection="1">
      <alignment horizontal="right" wrapText="1"/>
    </xf>
    <xf numFmtId="0" fontId="3" fillId="6" borderId="27" xfId="0" applyFont="1" applyFill="1" applyBorder="1" applyAlignment="1" applyProtection="1">
      <alignment wrapText="1"/>
    </xf>
    <xf numFmtId="0" fontId="8" fillId="6" borderId="27" xfId="0" applyFont="1" applyFill="1" applyBorder="1" applyAlignment="1" applyProtection="1">
      <alignment wrapText="1"/>
    </xf>
    <xf numFmtId="0" fontId="6" fillId="6" borderId="9" xfId="0" applyFont="1" applyFill="1" applyBorder="1" applyAlignment="1" applyProtection="1">
      <alignment horizontal="right" vertical="top" wrapText="1"/>
    </xf>
    <xf numFmtId="45" fontId="6" fillId="6" borderId="9" xfId="0" applyNumberFormat="1" applyFont="1" applyFill="1" applyBorder="1" applyAlignment="1" applyProtection="1">
      <alignment horizontal="right" vertical="top" wrapText="1"/>
    </xf>
    <xf numFmtId="164" fontId="6" fillId="6" borderId="9" xfId="0" applyNumberFormat="1" applyFont="1" applyFill="1" applyBorder="1" applyAlignment="1" applyProtection="1">
      <alignment horizontal="right" vertical="top" wrapText="1"/>
    </xf>
    <xf numFmtId="0" fontId="6" fillId="6" borderId="28" xfId="0" applyFont="1" applyFill="1" applyBorder="1" applyAlignment="1" applyProtection="1">
      <alignment horizontal="right" vertical="top" wrapText="1"/>
    </xf>
    <xf numFmtId="0" fontId="6" fillId="6" borderId="30" xfId="0" applyFont="1" applyFill="1" applyBorder="1" applyAlignment="1" applyProtection="1">
      <alignment horizontal="right" vertical="top" wrapText="1"/>
    </xf>
    <xf numFmtId="0" fontId="0" fillId="5" borderId="30" xfId="0" applyFill="1" applyBorder="1" applyAlignment="1" applyProtection="1">
      <alignment horizontal="right" vertical="top" wrapText="1"/>
    </xf>
    <xf numFmtId="0" fontId="0" fillId="5" borderId="22" xfId="0" applyFill="1" applyBorder="1" applyAlignment="1" applyProtection="1">
      <alignment horizontal="right" vertical="top" wrapText="1"/>
    </xf>
    <xf numFmtId="0" fontId="0" fillId="5" borderId="9" xfId="0" applyFill="1" applyBorder="1" applyAlignment="1" applyProtection="1">
      <alignment horizontal="right" vertical="top" wrapText="1"/>
    </xf>
    <xf numFmtId="0" fontId="0" fillId="5" borderId="32" xfId="0" applyFill="1" applyBorder="1" applyAlignment="1" applyProtection="1">
      <alignment horizontal="right" vertical="top" wrapText="1"/>
    </xf>
    <xf numFmtId="0" fontId="6" fillId="6" borderId="32" xfId="0" applyFont="1" applyFill="1" applyBorder="1" applyAlignment="1" applyProtection="1">
      <alignment horizontal="right" vertical="top" wrapText="1"/>
    </xf>
    <xf numFmtId="0" fontId="0" fillId="5" borderId="8" xfId="0" applyFill="1" applyBorder="1" applyAlignment="1" applyProtection="1">
      <alignment horizontal="right" vertical="top" wrapText="1"/>
    </xf>
    <xf numFmtId="0" fontId="4" fillId="6" borderId="14" xfId="0" applyFont="1" applyFill="1" applyBorder="1" applyAlignment="1" applyProtection="1">
      <alignment horizontal="center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right" vertical="top" wrapText="1"/>
    </xf>
    <xf numFmtId="0" fontId="4" fillId="6" borderId="31" xfId="0" applyFont="1" applyFill="1" applyBorder="1" applyAlignment="1" applyProtection="1">
      <alignment horizontal="center" wrapText="1"/>
    </xf>
    <xf numFmtId="0" fontId="6" fillId="6" borderId="13" xfId="0" applyFont="1" applyFill="1" applyBorder="1" applyAlignment="1" applyProtection="1">
      <alignment vertical="top" wrapText="1"/>
    </xf>
    <xf numFmtId="0" fontId="6" fillId="6" borderId="13" xfId="0" applyFont="1" applyFill="1" applyBorder="1" applyAlignment="1" applyProtection="1">
      <alignment horizontal="right" vertical="top" wrapText="1"/>
    </xf>
    <xf numFmtId="0" fontId="3" fillId="3" borderId="11" xfId="0" applyFont="1" applyFill="1" applyBorder="1" applyAlignment="1" applyProtection="1">
      <alignment horizontal="right" wrapText="1"/>
    </xf>
    <xf numFmtId="0" fontId="3" fillId="4" borderId="7" xfId="0" applyFont="1" applyFill="1" applyBorder="1" applyAlignment="1" applyProtection="1">
      <alignment wrapText="1"/>
    </xf>
    <xf numFmtId="0" fontId="8" fillId="3" borderId="7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center" wrapText="1"/>
    </xf>
    <xf numFmtId="0" fontId="6" fillId="4" borderId="17" xfId="0" applyFont="1" applyFill="1" applyBorder="1" applyAlignment="1" applyProtection="1">
      <alignment vertical="top" wrapText="1"/>
    </xf>
    <xf numFmtId="0" fontId="6" fillId="4" borderId="8" xfId="0" applyFont="1" applyFill="1" applyBorder="1" applyAlignment="1" applyProtection="1">
      <alignment horizontal="right" vertical="top" wrapText="1"/>
    </xf>
    <xf numFmtId="0" fontId="3" fillId="4" borderId="0" xfId="0" applyFont="1" applyFill="1" applyBorder="1" applyAlignment="1" applyProtection="1">
      <alignment horizontal="right" wrapText="1"/>
    </xf>
    <xf numFmtId="0" fontId="3" fillId="4" borderId="27" xfId="0" applyFont="1" applyFill="1" applyBorder="1" applyAlignment="1" applyProtection="1">
      <alignment wrapText="1"/>
    </xf>
    <xf numFmtId="0" fontId="8" fillId="4" borderId="27" xfId="0" applyFont="1" applyFill="1" applyBorder="1" applyAlignment="1" applyProtection="1">
      <alignment wrapText="1"/>
    </xf>
    <xf numFmtId="0" fontId="6" fillId="4" borderId="9" xfId="0" applyFont="1" applyFill="1" applyBorder="1" applyAlignment="1" applyProtection="1">
      <alignment horizontal="right" vertical="top" wrapText="1"/>
    </xf>
    <xf numFmtId="45" fontId="6" fillId="4" borderId="9" xfId="0" applyNumberFormat="1" applyFont="1" applyFill="1" applyBorder="1" applyAlignment="1" applyProtection="1">
      <alignment horizontal="right" vertical="top" wrapText="1"/>
    </xf>
    <xf numFmtId="164" fontId="6" fillId="4" borderId="9" xfId="0" applyNumberFormat="1" applyFont="1" applyFill="1" applyBorder="1" applyAlignment="1" applyProtection="1">
      <alignment horizontal="right" vertical="top" wrapText="1"/>
    </xf>
    <xf numFmtId="0" fontId="6" fillId="4" borderId="28" xfId="0" applyFont="1" applyFill="1" applyBorder="1" applyAlignment="1" applyProtection="1">
      <alignment horizontal="right" vertical="top" wrapText="1"/>
    </xf>
    <xf numFmtId="0" fontId="6" fillId="4" borderId="30" xfId="0" applyFont="1" applyFill="1" applyBorder="1" applyAlignment="1" applyProtection="1">
      <alignment horizontal="right" vertical="top" wrapText="1"/>
    </xf>
    <xf numFmtId="0" fontId="0" fillId="3" borderId="30" xfId="0" applyFill="1" applyBorder="1" applyAlignment="1" applyProtection="1">
      <alignment horizontal="right" vertical="top" wrapText="1"/>
    </xf>
    <xf numFmtId="0" fontId="0" fillId="3" borderId="22" xfId="0" applyFill="1" applyBorder="1" applyAlignment="1" applyProtection="1">
      <alignment horizontal="right" vertical="top" wrapText="1"/>
    </xf>
    <xf numFmtId="0" fontId="0" fillId="3" borderId="9" xfId="0" applyFill="1" applyBorder="1" applyAlignment="1" applyProtection="1">
      <alignment horizontal="right" vertical="top" wrapText="1"/>
    </xf>
    <xf numFmtId="0" fontId="0" fillId="3" borderId="32" xfId="0" applyFill="1" applyBorder="1" applyAlignment="1" applyProtection="1">
      <alignment horizontal="right" vertical="top" wrapText="1"/>
    </xf>
    <xf numFmtId="0" fontId="6" fillId="4" borderId="32" xfId="0" applyFont="1" applyFill="1" applyBorder="1" applyAlignment="1" applyProtection="1">
      <alignment horizontal="right" vertical="top" wrapText="1"/>
    </xf>
    <xf numFmtId="0" fontId="0" fillId="3" borderId="8" xfId="0" applyFill="1" applyBorder="1" applyAlignment="1" applyProtection="1">
      <alignment horizontal="right" vertical="top" wrapText="1"/>
    </xf>
    <xf numFmtId="0" fontId="4" fillId="4" borderId="14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vertical="top" wrapText="1"/>
    </xf>
    <xf numFmtId="0" fontId="6" fillId="4" borderId="0" xfId="0" applyFont="1" applyFill="1" applyBorder="1" applyAlignment="1" applyProtection="1">
      <alignment horizontal="right" vertical="top" wrapText="1"/>
    </xf>
    <xf numFmtId="0" fontId="3" fillId="4" borderId="13" xfId="0" applyFont="1" applyFill="1" applyBorder="1" applyAlignment="1" applyProtection="1">
      <alignment horizontal="right" wrapText="1"/>
    </xf>
    <xf numFmtId="0" fontId="3" fillId="4" borderId="30" xfId="0" applyFont="1" applyFill="1" applyBorder="1" applyAlignment="1" applyProtection="1">
      <alignment wrapText="1"/>
    </xf>
    <xf numFmtId="0" fontId="4" fillId="4" borderId="31" xfId="0" applyFont="1" applyFill="1" applyBorder="1" applyAlignment="1" applyProtection="1">
      <alignment horizontal="center" wrapText="1"/>
    </xf>
    <xf numFmtId="0" fontId="6" fillId="4" borderId="13" xfId="0" applyFont="1" applyFill="1" applyBorder="1" applyAlignment="1" applyProtection="1">
      <alignment vertical="top" wrapText="1"/>
    </xf>
    <xf numFmtId="0" fontId="6" fillId="4" borderId="13" xfId="0" applyFont="1" applyFill="1" applyBorder="1" applyAlignment="1" applyProtection="1">
      <alignment horizontal="right" vertical="top" wrapText="1"/>
    </xf>
    <xf numFmtId="0" fontId="0" fillId="0" borderId="13" xfId="0" applyBorder="1" applyProtection="1"/>
    <xf numFmtId="0" fontId="0" fillId="0" borderId="27" xfId="0" applyBorder="1" applyProtection="1"/>
    <xf numFmtId="0" fontId="0" fillId="0" borderId="15" xfId="0" applyBorder="1" applyProtection="1"/>
    <xf numFmtId="164" fontId="6" fillId="8" borderId="7" xfId="0" applyNumberFormat="1" applyFont="1" applyFill="1" applyBorder="1" applyAlignment="1" applyProtection="1">
      <alignment horizontal="right" vertical="top" wrapText="1"/>
    </xf>
    <xf numFmtId="0" fontId="0" fillId="7" borderId="28" xfId="0" applyFill="1" applyBorder="1" applyAlignment="1" applyProtection="1">
      <alignment horizontal="right" vertical="top" wrapText="1"/>
    </xf>
    <xf numFmtId="1" fontId="0" fillId="7" borderId="28" xfId="0" applyNumberFormat="1" applyFill="1" applyBorder="1" applyAlignment="1" applyProtection="1">
      <alignment horizontal="right" vertical="top" wrapText="1"/>
    </xf>
    <xf numFmtId="0" fontId="0" fillId="5" borderId="28" xfId="0" applyFill="1" applyBorder="1" applyAlignment="1" applyProtection="1">
      <alignment horizontal="right" vertical="top" wrapText="1"/>
    </xf>
    <xf numFmtId="0" fontId="3" fillId="7" borderId="11" xfId="0" applyFont="1" applyFill="1" applyBorder="1" applyAlignment="1" applyProtection="1">
      <alignment horizontal="right" vertical="top" wrapText="1"/>
    </xf>
    <xf numFmtId="0" fontId="3" fillId="8" borderId="7" xfId="0" applyFont="1" applyFill="1" applyBorder="1" applyAlignment="1" applyProtection="1">
      <alignment vertical="top" wrapText="1"/>
    </xf>
    <xf numFmtId="0" fontId="8" fillId="7" borderId="7" xfId="0" applyFont="1" applyFill="1" applyBorder="1" applyAlignment="1" applyProtection="1">
      <alignment vertical="top" wrapText="1"/>
    </xf>
    <xf numFmtId="2" fontId="6" fillId="6" borderId="7" xfId="0" applyNumberFormat="1" applyFont="1" applyFill="1" applyBorder="1" applyAlignment="1" applyProtection="1">
      <alignment horizontal="right" vertical="top" wrapText="1"/>
    </xf>
    <xf numFmtId="0" fontId="0" fillId="0" borderId="15" xfId="0" applyBorder="1" applyAlignment="1" applyProtection="1">
      <alignment wrapText="1"/>
      <protection locked="0"/>
    </xf>
    <xf numFmtId="0" fontId="13" fillId="0" borderId="27" xfId="0" applyFont="1" applyBorder="1" applyAlignment="1" applyProtection="1">
      <alignment horizontal="right" wrapText="1"/>
    </xf>
    <xf numFmtId="165" fontId="6" fillId="4" borderId="7" xfId="0" applyNumberFormat="1" applyFont="1" applyFill="1" applyBorder="1" applyAlignment="1" applyProtection="1">
      <alignment horizontal="right" vertical="top" wrapText="1"/>
    </xf>
    <xf numFmtId="0" fontId="14" fillId="0" borderId="3" xfId="0" applyFont="1" applyBorder="1" applyAlignment="1">
      <alignment horizontal="center" vertical="top"/>
    </xf>
    <xf numFmtId="1" fontId="0" fillId="9" borderId="28" xfId="0" applyNumberFormat="1" applyFill="1" applyBorder="1" applyAlignment="1" applyProtection="1">
      <alignment horizontal="right" vertical="top" wrapText="1"/>
    </xf>
    <xf numFmtId="1" fontId="0" fillId="3" borderId="28" xfId="0" applyNumberFormat="1" applyFill="1" applyBorder="1" applyAlignment="1" applyProtection="1">
      <alignment horizontal="right" vertical="top" wrapText="1"/>
    </xf>
    <xf numFmtId="0" fontId="6" fillId="4" borderId="8" xfId="0" applyFont="1" applyFill="1" applyBorder="1" applyAlignment="1" applyProtection="1">
      <alignment wrapText="1"/>
      <protection locked="0"/>
    </xf>
    <xf numFmtId="0" fontId="6" fillId="4" borderId="32" xfId="0" applyFont="1" applyFill="1" applyBorder="1" applyAlignment="1" applyProtection="1">
      <alignment wrapText="1"/>
      <protection locked="0"/>
    </xf>
    <xf numFmtId="0" fontId="6" fillId="8" borderId="40" xfId="0" applyFont="1" applyFill="1" applyBorder="1" applyAlignment="1" applyProtection="1">
      <alignment vertical="top" wrapText="1"/>
    </xf>
    <xf numFmtId="0" fontId="6" fillId="8" borderId="8" xfId="0" applyFont="1" applyFill="1" applyBorder="1" applyAlignment="1" applyProtection="1">
      <alignment wrapText="1"/>
      <protection locked="0"/>
    </xf>
    <xf numFmtId="0" fontId="6" fillId="8" borderId="32" xfId="0" applyFont="1" applyFill="1" applyBorder="1" applyAlignment="1" applyProtection="1">
      <alignment wrapText="1"/>
      <protection locked="0"/>
    </xf>
    <xf numFmtId="0" fontId="6" fillId="8" borderId="34" xfId="0" applyFont="1" applyFill="1" applyBorder="1" applyAlignment="1" applyProtection="1">
      <alignment vertical="top" wrapText="1"/>
    </xf>
    <xf numFmtId="0" fontId="4" fillId="8" borderId="41" xfId="0" applyFont="1" applyFill="1" applyBorder="1" applyAlignment="1" applyProtection="1">
      <alignment horizontal="center" wrapText="1"/>
    </xf>
    <xf numFmtId="0" fontId="6" fillId="8" borderId="42" xfId="0" applyFont="1" applyFill="1" applyBorder="1" applyAlignment="1" applyProtection="1">
      <alignment vertical="top" wrapText="1"/>
    </xf>
    <xf numFmtId="0" fontId="6" fillId="6" borderId="34" xfId="0" applyFont="1" applyFill="1" applyBorder="1" applyAlignment="1" applyProtection="1">
      <alignment vertical="top" wrapText="1"/>
    </xf>
    <xf numFmtId="0" fontId="4" fillId="6" borderId="41" xfId="0" applyFont="1" applyFill="1" applyBorder="1" applyAlignment="1" applyProtection="1">
      <alignment horizontal="center" wrapText="1"/>
    </xf>
    <xf numFmtId="0" fontId="6" fillId="6" borderId="42" xfId="0" applyFont="1" applyFill="1" applyBorder="1" applyAlignment="1" applyProtection="1">
      <alignment vertical="top" wrapText="1"/>
    </xf>
    <xf numFmtId="0" fontId="3" fillId="9" borderId="0" xfId="0" applyFont="1" applyFill="1" applyAlignment="1" applyProtection="1">
      <alignment wrapText="1"/>
    </xf>
    <xf numFmtId="0" fontId="3" fillId="9" borderId="11" xfId="0" applyFont="1" applyFill="1" applyBorder="1" applyAlignment="1" applyProtection="1">
      <alignment horizontal="right" wrapText="1"/>
    </xf>
    <xf numFmtId="0" fontId="3" fillId="10" borderId="7" xfId="0" applyFont="1" applyFill="1" applyBorder="1" applyAlignment="1" applyProtection="1">
      <alignment wrapText="1"/>
    </xf>
    <xf numFmtId="0" fontId="8" fillId="9" borderId="7" xfId="0" applyFont="1" applyFill="1" applyBorder="1" applyAlignment="1" applyProtection="1">
      <alignment wrapText="1"/>
    </xf>
    <xf numFmtId="0" fontId="4" fillId="10" borderId="10" xfId="0" applyFont="1" applyFill="1" applyBorder="1" applyAlignment="1" applyProtection="1">
      <alignment horizontal="center" wrapText="1"/>
    </xf>
    <xf numFmtId="0" fontId="6" fillId="10" borderId="17" xfId="0" applyFont="1" applyFill="1" applyBorder="1" applyAlignment="1" applyProtection="1">
      <alignment vertical="top" wrapText="1"/>
    </xf>
    <xf numFmtId="0" fontId="6" fillId="10" borderId="8" xfId="0" applyFont="1" applyFill="1" applyBorder="1" applyAlignment="1" applyProtection="1">
      <alignment horizontal="right" vertical="top" wrapText="1"/>
    </xf>
    <xf numFmtId="0" fontId="6" fillId="10" borderId="18" xfId="0" applyFont="1" applyFill="1" applyBorder="1" applyAlignment="1" applyProtection="1">
      <alignment horizontal="right" vertical="top" wrapText="1"/>
      <protection locked="0"/>
    </xf>
    <xf numFmtId="0" fontId="6" fillId="10" borderId="8" xfId="0" applyFont="1" applyFill="1" applyBorder="1" applyAlignment="1" applyProtection="1">
      <alignment horizontal="right" vertical="top" wrapText="1"/>
      <protection locked="0"/>
    </xf>
    <xf numFmtId="0" fontId="6" fillId="10" borderId="34" xfId="0" applyFont="1" applyFill="1" applyBorder="1" applyAlignment="1" applyProtection="1">
      <alignment wrapText="1"/>
      <protection locked="0"/>
    </xf>
    <xf numFmtId="0" fontId="3" fillId="10" borderId="0" xfId="0" applyFont="1" applyFill="1" applyBorder="1" applyAlignment="1" applyProtection="1">
      <alignment horizontal="right" wrapText="1"/>
    </xf>
    <xf numFmtId="0" fontId="3" fillId="10" borderId="27" xfId="0" applyFont="1" applyFill="1" applyBorder="1" applyAlignment="1" applyProtection="1">
      <alignment wrapText="1"/>
    </xf>
    <xf numFmtId="0" fontId="8" fillId="10" borderId="27" xfId="0" applyFont="1" applyFill="1" applyBorder="1" applyAlignment="1" applyProtection="1">
      <alignment wrapText="1"/>
    </xf>
    <xf numFmtId="0" fontId="6" fillId="10" borderId="9" xfId="0" applyFont="1" applyFill="1" applyBorder="1" applyAlignment="1" applyProtection="1">
      <alignment horizontal="right" vertical="top" wrapText="1"/>
    </xf>
    <xf numFmtId="0" fontId="6" fillId="10" borderId="20" xfId="0" applyFont="1" applyFill="1" applyBorder="1" applyAlignment="1" applyProtection="1">
      <alignment horizontal="right" vertical="top" wrapText="1"/>
      <protection locked="0"/>
    </xf>
    <xf numFmtId="0" fontId="6" fillId="10" borderId="9" xfId="0" applyFont="1" applyFill="1" applyBorder="1" applyAlignment="1" applyProtection="1">
      <alignment horizontal="right" vertical="top" wrapText="1"/>
      <protection locked="0"/>
    </xf>
    <xf numFmtId="0" fontId="6" fillId="10" borderId="35" xfId="0" applyFont="1" applyFill="1" applyBorder="1" applyAlignment="1" applyProtection="1">
      <alignment wrapText="1"/>
      <protection locked="0"/>
    </xf>
    <xf numFmtId="45" fontId="6" fillId="10" borderId="9" xfId="0" applyNumberFormat="1" applyFont="1" applyFill="1" applyBorder="1" applyAlignment="1" applyProtection="1">
      <alignment horizontal="right" vertical="top" wrapText="1"/>
    </xf>
    <xf numFmtId="45" fontId="6" fillId="10" borderId="20" xfId="0" applyNumberFormat="1" applyFont="1" applyFill="1" applyBorder="1" applyAlignment="1" applyProtection="1">
      <alignment horizontal="right" vertical="top" wrapText="1"/>
      <protection locked="0"/>
    </xf>
    <xf numFmtId="45" fontId="6" fillId="10" borderId="9" xfId="0" applyNumberFormat="1" applyFont="1" applyFill="1" applyBorder="1" applyAlignment="1" applyProtection="1">
      <alignment horizontal="right" vertical="top" wrapText="1"/>
      <protection locked="0"/>
    </xf>
    <xf numFmtId="164" fontId="6" fillId="10" borderId="9" xfId="0" applyNumberFormat="1" applyFont="1" applyFill="1" applyBorder="1" applyAlignment="1" applyProtection="1">
      <alignment horizontal="right" vertical="top" wrapText="1"/>
    </xf>
    <xf numFmtId="164" fontId="6" fillId="10" borderId="20" xfId="0" applyNumberFormat="1" applyFont="1" applyFill="1" applyBorder="1" applyAlignment="1" applyProtection="1">
      <alignment horizontal="right" vertical="top" wrapText="1"/>
      <protection locked="0"/>
    </xf>
    <xf numFmtId="164" fontId="6" fillId="10" borderId="9" xfId="0" applyNumberFormat="1" applyFont="1" applyFill="1" applyBorder="1" applyAlignment="1" applyProtection="1">
      <alignment horizontal="right" vertical="top" wrapText="1"/>
      <protection locked="0"/>
    </xf>
    <xf numFmtId="165" fontId="6" fillId="10" borderId="7" xfId="0" applyNumberFormat="1" applyFont="1" applyFill="1" applyBorder="1" applyAlignment="1" applyProtection="1">
      <alignment horizontal="right" vertical="top" wrapText="1"/>
    </xf>
    <xf numFmtId="0" fontId="6" fillId="10" borderId="10" xfId="0" applyFont="1" applyFill="1" applyBorder="1" applyAlignment="1" applyProtection="1">
      <alignment horizontal="right" vertical="top" wrapText="1"/>
      <protection locked="0"/>
    </xf>
    <xf numFmtId="0" fontId="6" fillId="10" borderId="7" xfId="0" applyFont="1" applyFill="1" applyBorder="1" applyAlignment="1" applyProtection="1">
      <alignment horizontal="right" vertical="top" wrapText="1"/>
      <protection locked="0"/>
    </xf>
    <xf numFmtId="0" fontId="6" fillId="10" borderId="12" xfId="0" applyFont="1" applyFill="1" applyBorder="1" applyAlignment="1" applyProtection="1">
      <alignment wrapText="1"/>
      <protection locked="0"/>
    </xf>
    <xf numFmtId="0" fontId="6" fillId="10" borderId="28" xfId="0" applyFont="1" applyFill="1" applyBorder="1" applyAlignment="1" applyProtection="1">
      <alignment horizontal="right" vertical="top" wrapText="1"/>
    </xf>
    <xf numFmtId="0" fontId="6" fillId="10" borderId="29" xfId="0" applyFont="1" applyFill="1" applyBorder="1" applyAlignment="1" applyProtection="1">
      <alignment horizontal="right" vertical="top" wrapText="1"/>
      <protection locked="0"/>
    </xf>
    <xf numFmtId="0" fontId="6" fillId="10" borderId="28" xfId="0" applyFont="1" applyFill="1" applyBorder="1" applyAlignment="1" applyProtection="1">
      <alignment horizontal="right" vertical="top" wrapText="1"/>
      <protection locked="0"/>
    </xf>
    <xf numFmtId="0" fontId="6" fillId="10" borderId="36" xfId="0" applyFont="1" applyFill="1" applyBorder="1" applyAlignment="1" applyProtection="1">
      <alignment wrapText="1"/>
      <protection locked="0"/>
    </xf>
    <xf numFmtId="0" fontId="6" fillId="10" borderId="30" xfId="0" applyFont="1" applyFill="1" applyBorder="1" applyAlignment="1" applyProtection="1">
      <alignment horizontal="right" vertical="top" wrapText="1"/>
    </xf>
    <xf numFmtId="0" fontId="6" fillId="10" borderId="31" xfId="0" applyFont="1" applyFill="1" applyBorder="1" applyAlignment="1" applyProtection="1">
      <alignment horizontal="right" vertical="top" wrapText="1"/>
      <protection locked="0"/>
    </xf>
    <xf numFmtId="0" fontId="6" fillId="10" borderId="30" xfId="0" applyFont="1" applyFill="1" applyBorder="1" applyAlignment="1" applyProtection="1">
      <alignment horizontal="right" vertical="top" wrapText="1"/>
      <protection locked="0"/>
    </xf>
    <xf numFmtId="0" fontId="6" fillId="10" borderId="37" xfId="0" applyFont="1" applyFill="1" applyBorder="1" applyAlignment="1" applyProtection="1">
      <alignment wrapText="1"/>
      <protection locked="0"/>
    </xf>
    <xf numFmtId="0" fontId="0" fillId="9" borderId="30" xfId="0" applyFill="1" applyBorder="1" applyAlignment="1" applyProtection="1">
      <alignment horizontal="right" vertical="top" wrapText="1"/>
    </xf>
    <xf numFmtId="0" fontId="6" fillId="10" borderId="16" xfId="0" applyFont="1" applyFill="1" applyBorder="1" applyAlignment="1" applyProtection="1">
      <alignment horizontal="right" vertical="top" wrapText="1"/>
      <protection locked="0"/>
    </xf>
    <xf numFmtId="0" fontId="6" fillId="10" borderId="22" xfId="0" applyFont="1" applyFill="1" applyBorder="1" applyAlignment="1" applyProtection="1">
      <alignment horizontal="right" vertical="top" wrapText="1"/>
      <protection locked="0"/>
    </xf>
    <xf numFmtId="0" fontId="6" fillId="10" borderId="38" xfId="0" applyFont="1" applyFill="1" applyBorder="1" applyAlignment="1" applyProtection="1">
      <alignment wrapText="1"/>
      <protection locked="0"/>
    </xf>
    <xf numFmtId="0" fontId="0" fillId="9" borderId="22" xfId="0" applyFill="1" applyBorder="1" applyAlignment="1" applyProtection="1">
      <alignment horizontal="right" vertical="top" wrapText="1"/>
    </xf>
    <xf numFmtId="0" fontId="0" fillId="9" borderId="9" xfId="0" applyFill="1" applyBorder="1" applyAlignment="1" applyProtection="1">
      <alignment horizontal="right" vertical="top" wrapText="1"/>
    </xf>
    <xf numFmtId="0" fontId="0" fillId="9" borderId="32" xfId="0" applyFill="1" applyBorder="1" applyAlignment="1" applyProtection="1">
      <alignment horizontal="right" vertical="top" wrapText="1"/>
    </xf>
    <xf numFmtId="0" fontId="6" fillId="10" borderId="33" xfId="0" applyFont="1" applyFill="1" applyBorder="1" applyAlignment="1" applyProtection="1">
      <alignment horizontal="right" vertical="top" wrapText="1"/>
      <protection locked="0"/>
    </xf>
    <xf numFmtId="0" fontId="6" fillId="10" borderId="32" xfId="0" applyFont="1" applyFill="1" applyBorder="1" applyAlignment="1" applyProtection="1">
      <alignment horizontal="right" vertical="top" wrapText="1"/>
      <protection locked="0"/>
    </xf>
    <xf numFmtId="0" fontId="6" fillId="10" borderId="39" xfId="0" applyFont="1" applyFill="1" applyBorder="1" applyAlignment="1" applyProtection="1">
      <alignment wrapText="1"/>
      <protection locked="0"/>
    </xf>
    <xf numFmtId="0" fontId="0" fillId="9" borderId="8" xfId="0" applyFill="1" applyBorder="1" applyAlignment="1" applyProtection="1">
      <alignment horizontal="right" vertical="top" wrapText="1"/>
    </xf>
    <xf numFmtId="0" fontId="6" fillId="10" borderId="32" xfId="0" applyFont="1" applyFill="1" applyBorder="1" applyAlignment="1" applyProtection="1">
      <alignment horizontal="right" vertical="top" wrapText="1"/>
    </xf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20" fontId="6" fillId="0" borderId="0" xfId="0" applyNumberFormat="1" applyFont="1" applyAlignment="1" applyProtection="1">
      <alignment horizontal="centerContinuous" wrapText="1"/>
    </xf>
    <xf numFmtId="0" fontId="0" fillId="0" borderId="0" xfId="0" applyAlignment="1" applyProtection="1">
      <alignment horizontal="centerContinuous" wrapText="1"/>
    </xf>
    <xf numFmtId="20" fontId="6" fillId="0" borderId="0" xfId="0" applyNumberFormat="1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0" fillId="0" borderId="4" xfId="0" applyFont="1" applyBorder="1" applyAlignment="1" applyProtection="1">
      <alignment horizontal="centerContinuous" wrapText="1"/>
    </xf>
    <xf numFmtId="0" fontId="10" fillId="0" borderId="19" xfId="0" applyFont="1" applyBorder="1" applyAlignment="1" applyProtection="1">
      <alignment horizontal="centerContinuous" wrapText="1"/>
    </xf>
    <xf numFmtId="0" fontId="10" fillId="0" borderId="21" xfId="0" applyFont="1" applyBorder="1" applyAlignment="1" applyProtection="1">
      <alignment horizontal="centerContinuous" wrapText="1"/>
    </xf>
    <xf numFmtId="0" fontId="10" fillId="0" borderId="0" xfId="0" applyFont="1" applyBorder="1" applyAlignment="1" applyProtection="1">
      <alignment horizontal="centerContinuous" wrapText="1"/>
    </xf>
    <xf numFmtId="0" fontId="9" fillId="0" borderId="0" xfId="0" applyFont="1" applyProtection="1"/>
    <xf numFmtId="0" fontId="0" fillId="0" borderId="6" xfId="0" applyBorder="1" applyProtection="1"/>
    <xf numFmtId="20" fontId="3" fillId="0" borderId="23" xfId="0" applyNumberFormat="1" applyFont="1" applyBorder="1" applyAlignment="1" applyProtection="1">
      <alignment horizontal="center" vertical="center"/>
    </xf>
    <xf numFmtId="20" fontId="3" fillId="0" borderId="23" xfId="0" applyNumberFormat="1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3" fillId="0" borderId="6" xfId="0" applyFont="1" applyBorder="1" applyProtection="1"/>
    <xf numFmtId="0" fontId="11" fillId="0" borderId="6" xfId="0" applyFont="1" applyBorder="1" applyProtection="1"/>
    <xf numFmtId="0" fontId="0" fillId="0" borderId="6" xfId="0" applyFont="1" applyBorder="1" applyProtection="1"/>
    <xf numFmtId="0" fontId="0" fillId="0" borderId="23" xfId="0" applyFont="1" applyBorder="1" applyProtection="1"/>
    <xf numFmtId="20" fontId="12" fillId="0" borderId="23" xfId="0" applyNumberFormat="1" applyFont="1" applyBorder="1" applyAlignment="1" applyProtection="1">
      <alignment horizontal="center" wrapText="1"/>
    </xf>
    <xf numFmtId="0" fontId="0" fillId="0" borderId="24" xfId="0" applyFont="1" applyBorder="1" applyAlignment="1" applyProtection="1">
      <alignment horizontal="center" wrapText="1"/>
    </xf>
    <xf numFmtId="0" fontId="0" fillId="0" borderId="24" xfId="0" applyFont="1" applyBorder="1" applyAlignment="1" applyProtection="1">
      <alignment wrapText="1"/>
    </xf>
    <xf numFmtId="2" fontId="0" fillId="0" borderId="24" xfId="0" applyNumberFormat="1" applyFont="1" applyBorder="1" applyAlignment="1" applyProtection="1">
      <alignment wrapText="1"/>
    </xf>
    <xf numFmtId="0" fontId="0" fillId="0" borderId="5" xfId="0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5" xfId="0" applyFont="1" applyBorder="1" applyProtection="1"/>
    <xf numFmtId="0" fontId="0" fillId="0" borderId="25" xfId="0" applyFont="1" applyBorder="1" applyAlignment="1" applyProtection="1">
      <alignment wrapText="1"/>
    </xf>
    <xf numFmtId="45" fontId="12" fillId="0" borderId="25" xfId="0" applyNumberFormat="1" applyFont="1" applyBorder="1" applyAlignment="1" applyProtection="1">
      <alignment horizontal="center" wrapText="1"/>
    </xf>
    <xf numFmtId="45" fontId="0" fillId="0" borderId="25" xfId="0" applyNumberFormat="1" applyFont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wrapText="1"/>
    </xf>
    <xf numFmtId="164" fontId="0" fillId="0" borderId="26" xfId="0" applyNumberFormat="1" applyFont="1" applyBorder="1" applyAlignment="1" applyProtection="1">
      <alignment horizontal="center" wrapText="1"/>
    </xf>
    <xf numFmtId="2" fontId="0" fillId="0" borderId="26" xfId="0" applyNumberFormat="1" applyFont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right"/>
    </xf>
    <xf numFmtId="0" fontId="0" fillId="0" borderId="5" xfId="0" applyBorder="1" applyProtection="1"/>
    <xf numFmtId="0" fontId="0" fillId="0" borderId="25" xfId="0" applyFont="1" applyBorder="1" applyProtection="1"/>
    <xf numFmtId="45" fontId="0" fillId="0" borderId="26" xfId="0" applyNumberFormat="1" applyFont="1" applyBorder="1" applyAlignment="1" applyProtection="1">
      <alignment horizontal="center" wrapText="1"/>
    </xf>
    <xf numFmtId="45" fontId="0" fillId="0" borderId="2" xfId="0" applyNumberFormat="1" applyFont="1" applyBorder="1" applyAlignment="1" applyProtection="1">
      <alignment horizontal="center" wrapText="1"/>
    </xf>
    <xf numFmtId="45" fontId="12" fillId="0" borderId="23" xfId="0" applyNumberFormat="1" applyFont="1" applyBorder="1" applyAlignment="1" applyProtection="1">
      <alignment horizontal="center" wrapText="1"/>
    </xf>
    <xf numFmtId="164" fontId="0" fillId="0" borderId="24" xfId="0" applyNumberFormat="1" applyFont="1" applyBorder="1" applyAlignment="1" applyProtection="1">
      <alignment horizontal="center" wrapText="1"/>
    </xf>
    <xf numFmtId="0" fontId="12" fillId="0" borderId="25" xfId="0" applyFont="1" applyBorder="1" applyProtection="1"/>
    <xf numFmtId="0" fontId="0" fillId="0" borderId="3" xfId="0" applyBorder="1" applyAlignment="1" applyProtection="1">
      <alignment horizontal="center"/>
    </xf>
    <xf numFmtId="0" fontId="0" fillId="0" borderId="3" xfId="0" applyFon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45" fontId="0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Alignment="1" applyProtection="1">
      <alignment horizontal="center" wrapText="1"/>
    </xf>
    <xf numFmtId="0" fontId="8" fillId="0" borderId="0" xfId="0" applyFont="1" applyProtection="1"/>
    <xf numFmtId="21" fontId="3" fillId="0" borderId="0" xfId="0" applyNumberFormat="1" applyFont="1" applyAlignment="1" applyProtection="1">
      <alignment horizontal="center" wrapText="1"/>
    </xf>
    <xf numFmtId="21" fontId="8" fillId="0" borderId="0" xfId="0" applyNumberFormat="1" applyFont="1" applyAlignment="1" applyProtection="1">
      <alignment horizontal="center" wrapText="1"/>
    </xf>
    <xf numFmtId="0" fontId="0" fillId="0" borderId="43" xfId="0" applyFont="1" applyBorder="1" applyProtection="1"/>
    <xf numFmtId="45" fontId="0" fillId="0" borderId="43" xfId="0" applyNumberFormat="1" applyFont="1" applyBorder="1" applyAlignment="1" applyProtection="1">
      <alignment horizontal="center" wrapText="1"/>
    </xf>
    <xf numFmtId="2" fontId="0" fillId="0" borderId="2" xfId="0" applyNumberFormat="1" applyFont="1" applyBorder="1" applyAlignment="1" applyProtection="1">
      <alignment horizontal="center" wrapText="1"/>
    </xf>
    <xf numFmtId="0" fontId="12" fillId="0" borderId="23" xfId="0" applyFont="1" applyBorder="1" applyProtection="1"/>
    <xf numFmtId="45" fontId="0" fillId="0" borderId="23" xfId="0" applyNumberFormat="1" applyFont="1" applyBorder="1" applyAlignment="1" applyProtection="1">
      <alignment horizontal="center" wrapText="1"/>
    </xf>
    <xf numFmtId="9" fontId="6" fillId="8" borderId="9" xfId="0" applyNumberFormat="1" applyFont="1" applyFill="1" applyBorder="1" applyAlignment="1" applyProtection="1">
      <alignment horizontal="right" vertical="top" wrapText="1"/>
      <protection locked="0"/>
    </xf>
    <xf numFmtId="16" fontId="6" fillId="6" borderId="35" xfId="0" applyNumberFormat="1" applyFont="1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20" fontId="6" fillId="6" borderId="35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revisionHeaders" Target="revisions/revisionHeaders.xml"/><Relationship Id="rId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Relationship Id="rId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C35865-A853-3346-9A5F-52A7ABE4F1AC}" diskRevisions="1" revisionId="40" version="5">
  <header guid="{782CD093-7E80-47D3-8837-46BAD0039F57}" dateTime="2016-03-29T18:40:41" maxSheetId="4" userName="Dr.Rose" r:id="rId5" minRId="23" maxRId="35">
    <sheetIdMap count="3">
      <sheetId val="1"/>
      <sheetId val="2"/>
      <sheetId val="3"/>
    </sheetIdMap>
  </header>
  <header guid="{4EC35865-A853-3346-9A5F-52A7ABE4F1AC}" dateTime="2017-11-13T13:59:34" maxSheetId="4" userName="Microsoft Office User" r:id="rId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3" sId="3">
    <oc r="I191">
      <v>10000</v>
    </oc>
    <nc r="I191">
      <v>15000</v>
    </nc>
  </rcc>
  <rcc rId="24" sId="3" numFmtId="25">
    <oc r="I195">
      <v>0.26527777777777778</v>
    </oc>
    <nc r="I195">
      <v>0.3972222222222222</v>
    </nc>
  </rcc>
  <rcc rId="25" sId="3">
    <oc r="J191">
      <v>15000</v>
    </oc>
    <nc r="J191"/>
  </rcc>
  <rcc rId="26" sId="3">
    <nc r="I213" t="inlineStr">
      <is>
        <t>P&gt;&gt;A</t>
      </is>
    </nc>
  </rcc>
  <rcc rId="27" sId="3">
    <oc r="J213" t="inlineStr">
      <is>
        <t>P&gt;&gt;A</t>
      </is>
    </oc>
    <nc r="J213"/>
  </rcc>
  <rcc rId="28" sId="3">
    <oc r="I251">
      <v>10000</v>
    </oc>
    <nc r="I251">
      <v>15000</v>
    </nc>
  </rcc>
  <rcc rId="29" sId="3">
    <oc r="J251">
      <v>15000</v>
    </oc>
    <nc r="J251"/>
  </rcc>
  <rcc rId="30" sId="3" numFmtId="28">
    <oc r="I255">
      <v>1.6435185185185183E-3</v>
    </oc>
    <nc r="I255">
      <v>2.4537037037037036E-3</v>
    </nc>
  </rcc>
  <rcc rId="31" sId="3">
    <oc r="I333" t="inlineStr">
      <is>
        <t>AP</t>
      </is>
    </oc>
    <nc r="I333" t="inlineStr">
      <is>
        <t>P&gt;&gt;A</t>
      </is>
    </nc>
  </rcc>
  <rcc rId="32" sId="3">
    <oc r="J333" t="inlineStr">
      <is>
        <t>P&gt;&gt;A</t>
      </is>
    </oc>
    <nc r="J333"/>
  </rcc>
  <rcc rId="33" sId="3">
    <oc r="I311">
      <v>2000</v>
    </oc>
    <nc r="I311">
      <v>2200</v>
    </nc>
  </rcc>
  <rcc rId="34" sId="3">
    <oc r="J311">
      <v>2200</v>
    </oc>
    <nc r="J311"/>
  </rcc>
  <rcc rId="35" sId="3" numFmtId="28">
    <oc r="I315">
      <v>3.8657407407407408E-3</v>
    </oc>
    <nc r="I315">
      <v>4.2476851851851851E-3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77649BC_18E7_2E43_8FC6_05979BBF605A_.wvu.Rows" hidden="1" oldHidden="1">
    <formula>'Protocol Summary'!$3:$4</formula>
  </rdn>
  <rdn rId="0" localSheetId="1" customView="1" name="Z_E77649BC_18E7_2E43_8FC6_05979BBF605A_.wvu.Cols" hidden="1" oldHidden="1">
    <formula>'Protocol Summary'!$C:$C</formula>
  </rdn>
  <rdn rId="0" localSheetId="2" customView="1" name="Z_E77649BC_18E7_2E43_8FC6_05979BBF605A_.wvu.Cols" hidden="1" oldHidden="1">
    <formula>'Seq, Param &amp; Manu Desc'!$B:$B</formula>
  </rdn>
  <rdn rId="0" localSheetId="3" customView="1" name="Z_E77649BC_18E7_2E43_8FC6_05979BBF605A_.wvu.Rows" hidden="1" oldHidden="1">
    <formula>'Sequence Breakdown - To fill in'!$13:$13,'Sequence Breakdown - To fill in'!$26:$26,'Sequence Breakdown - To fill in'!$33:$33,'Sequence Breakdown - To fill in'!$35:$37,'Sequence Breakdown - To fill in'!$42:$44,'Sequence Breakdown - To fill in'!$50:$54,'Sequence Breakdown - To fill in'!$57:$70,'Sequence Breakdown - To fill in'!$86:$86,'Sequence Breakdown - To fill in'!$93:$93,'Sequence Breakdown - To fill in'!$95:$96,'Sequence Breakdown - To fill in'!$102:$104,'Sequence Breakdown - To fill in'!$109:$114,'Sequence Breakdown - To fill in'!$117:$130,'Sequence Breakdown - To fill in'!$146:$146,'Sequence Breakdown - To fill in'!$151:$151,'Sequence Breakdown - To fill in'!$153:$153,'Sequence Breakdown - To fill in'!$158:$159,'Sequence Breakdown - To fill in'!$162:$164,'Sequence Breakdown - To fill in'!$169:$174,'Sequence Breakdown - To fill in'!$176:$190,'Sequence Breakdown - To fill in'!$193:$193,'Sequence Breakdown - To fill in'!$214:$217,'Sequence Breakdown - To fill in'!$219:$220,'Sequence Breakdown - To fill in'!$224:$227,'Sequence Breakdown - To fill in'!$230:$232,'Sequence Breakdown - To fill in'!$236:$236,'Sequence Breakdown - To fill in'!$243:$250,'Sequence Breakdown - To fill in'!$253:$253,'Sequence Breakdown - To fill in'!$274:$277,'Sequence Breakdown - To fill in'!$279:$280,'Sequence Breakdown - To fill in'!$284:$287,'Sequence Breakdown - To fill in'!$290:$292,'Sequence Breakdown - To fill in'!$296:$296,'Sequence Breakdown - To fill in'!$303:$310,'Sequence Breakdown - To fill in'!$313:$313,'Sequence Breakdown - To fill in'!$322:$322,'Sequence Breakdown - To fill in'!$335:$337,'Sequence Breakdown - To fill in'!$339:$339,'Sequence Breakdown - To fill in'!$350:$354,'Sequence Breakdown - To fill in'!$356:$356,'Sequence Breakdown - To fill in'!$365:$370,'Sequence Breakdown - To fill in'!$373:$373,'Sequence Breakdown - To fill in'!$382:$382,'Sequence Breakdown - To fill in'!$392:$399,'Sequence Breakdown - To fill in'!$405:$407,'Sequence Breakdown - To fill in'!$410:$414</formula>
  </rdn>
  <rdn rId="0" localSheetId="3" customView="1" name="Z_E77649BC_18E7_2E43_8FC6_05979BBF605A_.wvu.Cols" hidden="1" oldHidden="1">
    <formula>'Sequence Breakdown - To fill in'!$A:$A</formula>
  </rdn>
  <rcv guid="{E77649BC-18E7-2E43-8FC6-05979BBF605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82CD093-7E80-47D3-8837-46BAD0039F57}" name="Skyra" id="-947090376" dateTime="2016-03-29T18:52:3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D1" workbookViewId="0">
      <selection activeCell="F34" sqref="F34"/>
    </sheetView>
  </sheetViews>
  <sheetFormatPr baseColWidth="10" defaultColWidth="13.33203125" defaultRowHeight="15" x14ac:dyDescent="0.2"/>
  <cols>
    <col min="1" max="1" width="3.6640625" style="113" customWidth="1"/>
    <col min="2" max="2" width="11.5" style="113" customWidth="1"/>
    <col min="3" max="3" width="11.5" style="113" hidden="1" customWidth="1"/>
    <col min="4" max="4" width="2.5" style="113" customWidth="1"/>
    <col min="5" max="5" width="49.5" style="113" customWidth="1"/>
    <col min="6" max="7" width="14.6640625" style="312" customWidth="1"/>
    <col min="8" max="12" width="14.6640625" style="313" customWidth="1"/>
    <col min="13" max="14" width="14.6640625" style="130" customWidth="1"/>
    <col min="15" max="16384" width="13.33203125" style="113"/>
  </cols>
  <sheetData>
    <row r="1" spans="1:14" ht="18" x14ac:dyDescent="0.2">
      <c r="A1" s="308" t="s">
        <v>179</v>
      </c>
      <c r="B1" s="309"/>
      <c r="C1" s="309"/>
      <c r="D1" s="309"/>
      <c r="E1" s="309"/>
      <c r="F1" s="310"/>
      <c r="G1" s="310"/>
      <c r="H1" s="311"/>
      <c r="I1" s="311"/>
      <c r="J1" s="311"/>
      <c r="K1" s="311"/>
      <c r="L1" s="311"/>
      <c r="M1" s="311"/>
      <c r="N1" s="311"/>
    </row>
    <row r="2" spans="1:14" ht="18" x14ac:dyDescent="0.2">
      <c r="A2" s="308"/>
      <c r="B2" s="309"/>
      <c r="C2" s="309"/>
      <c r="D2" s="309"/>
      <c r="E2" s="309"/>
      <c r="F2" s="310"/>
      <c r="G2" s="310"/>
      <c r="H2" s="311"/>
      <c r="I2" s="311"/>
      <c r="J2" s="311"/>
      <c r="K2" s="311"/>
      <c r="L2" s="311"/>
      <c r="M2" s="311"/>
      <c r="N2" s="311"/>
    </row>
    <row r="3" spans="1:14" hidden="1" x14ac:dyDescent="0.2">
      <c r="B3" s="113" t="s">
        <v>207</v>
      </c>
      <c r="C3" s="113">
        <v>12</v>
      </c>
      <c r="H3" s="313">
        <v>16</v>
      </c>
      <c r="I3" s="313">
        <v>12</v>
      </c>
      <c r="J3" s="313">
        <v>13</v>
      </c>
      <c r="K3" s="313">
        <v>14</v>
      </c>
      <c r="L3" s="313">
        <v>15</v>
      </c>
      <c r="M3" s="313">
        <v>21</v>
      </c>
      <c r="N3" s="313">
        <v>38</v>
      </c>
    </row>
    <row r="4" spans="1:14" hidden="1" x14ac:dyDescent="0.2">
      <c r="B4" s="113" t="s">
        <v>208</v>
      </c>
      <c r="C4" s="113">
        <v>11</v>
      </c>
      <c r="H4" s="313">
        <f>H3+$C$3</f>
        <v>28</v>
      </c>
      <c r="I4" s="313">
        <f t="shared" ref="I4:L4" si="0">I3+$C$3</f>
        <v>24</v>
      </c>
      <c r="J4" s="313">
        <f t="shared" si="0"/>
        <v>25</v>
      </c>
      <c r="K4" s="313">
        <f t="shared" si="0"/>
        <v>26</v>
      </c>
      <c r="L4" s="313">
        <f t="shared" si="0"/>
        <v>27</v>
      </c>
      <c r="M4" s="313">
        <f t="shared" ref="M4" si="1">M3+$C$3</f>
        <v>33</v>
      </c>
      <c r="N4" s="313">
        <f t="shared" ref="N4" si="2">N3+$C$3</f>
        <v>50</v>
      </c>
    </row>
    <row r="5" spans="1:14" x14ac:dyDescent="0.2">
      <c r="I5" s="314" t="s">
        <v>180</v>
      </c>
      <c r="J5" s="315"/>
      <c r="K5" s="316"/>
      <c r="L5" s="317"/>
    </row>
    <row r="6" spans="1:14" ht="52" x14ac:dyDescent="0.2">
      <c r="A6" s="318"/>
      <c r="D6" s="319"/>
      <c r="E6" s="320" t="s">
        <v>3</v>
      </c>
      <c r="F6" s="321" t="s">
        <v>181</v>
      </c>
      <c r="G6" s="321" t="s">
        <v>182</v>
      </c>
      <c r="H6" s="322" t="str">
        <f ca="1">INDIRECT("'Seq, Param &amp; Manu Desc'!D"&amp;H$4)</f>
        <v>2D/3D</v>
      </c>
      <c r="I6" s="322" t="str">
        <f t="shared" ref="I6:N6" ca="1" si="3">INDIRECT("'Seq, Param &amp; Manu Desc'!D"&amp;I$4)</f>
        <v>Voxel size: freq dirn (mm)</v>
      </c>
      <c r="J6" s="322" t="str">
        <f t="shared" ca="1" si="3"/>
        <v>Voxel size: phase dirn (mm)</v>
      </c>
      <c r="K6" s="322" t="str">
        <f t="shared" ca="1" si="3"/>
        <v>Voxel size: slice dirn (mm)</v>
      </c>
      <c r="L6" s="322" t="str">
        <f t="shared" ca="1" si="3"/>
        <v>Slice gap (mm)</v>
      </c>
      <c r="M6" s="322" t="str">
        <f t="shared" ca="1" si="3"/>
        <v>Slice acquisition direction</v>
      </c>
      <c r="N6" s="322" t="str">
        <f t="shared" ca="1" si="3"/>
        <v>PI reduction factor</v>
      </c>
    </row>
    <row r="7" spans="1:14" x14ac:dyDescent="0.2">
      <c r="B7" s="323" t="s">
        <v>164</v>
      </c>
      <c r="C7" s="324"/>
      <c r="D7" s="325"/>
      <c r="E7" s="326"/>
      <c r="F7" s="327"/>
      <c r="G7" s="327"/>
      <c r="H7" s="328"/>
      <c r="I7" s="328"/>
      <c r="J7" s="328"/>
      <c r="K7" s="328"/>
      <c r="L7" s="328"/>
      <c r="M7" s="329"/>
      <c r="N7" s="330"/>
    </row>
    <row r="8" spans="1:14" x14ac:dyDescent="0.2">
      <c r="B8" s="331"/>
      <c r="C8" s="332" t="s">
        <v>206</v>
      </c>
      <c r="D8" s="333" t="s">
        <v>183</v>
      </c>
      <c r="E8" s="334"/>
      <c r="F8" s="335"/>
      <c r="G8" s="336"/>
      <c r="H8" s="337"/>
      <c r="I8" s="338"/>
      <c r="J8" s="338"/>
      <c r="K8" s="338"/>
      <c r="L8" s="338"/>
      <c r="M8" s="337"/>
      <c r="N8" s="339"/>
    </row>
    <row r="9" spans="1:14" x14ac:dyDescent="0.2">
      <c r="B9" s="331"/>
      <c r="C9" s="332"/>
      <c r="D9" s="340"/>
      <c r="E9" s="334" t="s">
        <v>188</v>
      </c>
      <c r="F9" s="335">
        <v>6.9444444444444441E-3</v>
      </c>
      <c r="G9" s="336">
        <f>F9</f>
        <v>6.9444444444444441E-3</v>
      </c>
      <c r="H9" s="337"/>
      <c r="I9" s="339"/>
      <c r="J9" s="339"/>
      <c r="K9" s="339"/>
      <c r="L9" s="339"/>
      <c r="M9" s="337"/>
      <c r="N9" s="339"/>
    </row>
    <row r="10" spans="1:14" x14ac:dyDescent="0.2">
      <c r="B10" s="341"/>
      <c r="C10" s="333"/>
      <c r="D10" s="340"/>
      <c r="E10" s="334" t="s">
        <v>184</v>
      </c>
      <c r="F10" s="335">
        <v>6.9444444444444447E-4</v>
      </c>
      <c r="G10" s="336">
        <f>IF(ISBLANK($F10), "", SUM($F$9:$F10))</f>
        <v>7.6388888888888886E-3</v>
      </c>
      <c r="H10" s="337"/>
      <c r="I10" s="339"/>
      <c r="J10" s="339"/>
      <c r="K10" s="339"/>
      <c r="L10" s="339"/>
      <c r="M10" s="337"/>
      <c r="N10" s="339"/>
    </row>
    <row r="11" spans="1:14" x14ac:dyDescent="0.2">
      <c r="B11" s="341"/>
      <c r="C11" s="333"/>
      <c r="D11" s="340"/>
      <c r="E11" s="334" t="s">
        <v>185</v>
      </c>
      <c r="F11" s="335">
        <v>3.4722222222222224E-4</v>
      </c>
      <c r="G11" s="336">
        <f>IF(ISBLANK($F11), "", SUM($F$9:$F11))</f>
        <v>7.9861111111111105E-3</v>
      </c>
      <c r="H11" s="337"/>
      <c r="I11" s="339"/>
      <c r="J11" s="339"/>
      <c r="K11" s="339"/>
      <c r="L11" s="339"/>
      <c r="M11" s="337"/>
      <c r="N11" s="339"/>
    </row>
    <row r="12" spans="1:14" ht="13.25" customHeight="1" x14ac:dyDescent="0.2">
      <c r="B12" s="341"/>
      <c r="C12" s="333"/>
      <c r="D12" s="340"/>
      <c r="E12" s="334" t="s">
        <v>211</v>
      </c>
      <c r="F12" s="335">
        <v>1.736111111111111E-3</v>
      </c>
      <c r="G12" s="336">
        <f>IF(ISBLANK($F12), "", SUM($F$9:$F12))</f>
        <v>9.7222222222222224E-3</v>
      </c>
      <c r="H12" s="337"/>
      <c r="I12" s="339"/>
      <c r="J12" s="339"/>
      <c r="K12" s="339"/>
      <c r="L12" s="339"/>
      <c r="M12" s="337"/>
      <c r="N12" s="339"/>
    </row>
    <row r="13" spans="1:14" x14ac:dyDescent="0.2">
      <c r="B13" s="341"/>
      <c r="C13" s="333"/>
      <c r="D13" s="340"/>
      <c r="E13" s="334"/>
      <c r="F13" s="335"/>
      <c r="G13" s="336" t="str">
        <f>IF(ISBLANK($F13), "", SUM($F$9:$F13))</f>
        <v/>
      </c>
      <c r="H13" s="337"/>
      <c r="I13" s="339"/>
      <c r="J13" s="339"/>
      <c r="K13" s="339"/>
      <c r="L13" s="339"/>
      <c r="M13" s="337"/>
      <c r="N13" s="339"/>
    </row>
    <row r="14" spans="1:14" x14ac:dyDescent="0.2">
      <c r="B14" s="331">
        <v>1</v>
      </c>
      <c r="C14" s="332">
        <f>$C$4 + (B14-1)*60</f>
        <v>11</v>
      </c>
      <c r="D14" s="333"/>
      <c r="E14" s="342" t="str">
        <f ca="1">INDIRECT("'Sequence Breakdown - To fill in'!D"&amp;C14)</f>
        <v>2D T2-weighted FSE/TSE</v>
      </c>
      <c r="F14" s="336">
        <f ca="1">INDIRECT("'Sequence Breakdown - To fill in'!G"&amp;$C14+4)</f>
        <v>9.1435185185185185E-4</v>
      </c>
      <c r="G14" s="336">
        <f ca="1">IF(ISBLANK($F14), "", SUM($F$9:$F14))</f>
        <v>1.0636574074074074E-2</v>
      </c>
      <c r="H14" s="343" t="str">
        <f ca="1">INDIRECT("'Sequence Breakdown - To fill in'!G"&amp;$C14+H$3)</f>
        <v>2D</v>
      </c>
      <c r="I14" s="339">
        <f t="shared" ref="I14:N19" ca="1" si="4">INDIRECT("'Sequence Breakdown - To fill in'!G"&amp;$C14+I$3)</f>
        <v>0.75</v>
      </c>
      <c r="J14" s="339">
        <f t="shared" ca="1" si="4"/>
        <v>0.75</v>
      </c>
      <c r="K14" s="339">
        <f t="shared" ca="1" si="4"/>
        <v>4</v>
      </c>
      <c r="L14" s="339">
        <f t="shared" ca="1" si="4"/>
        <v>0</v>
      </c>
      <c r="M14" s="343" t="str">
        <f t="shared" ca="1" si="4"/>
        <v>I to S</v>
      </c>
      <c r="N14" s="339">
        <f t="shared" ca="1" si="4"/>
        <v>2</v>
      </c>
    </row>
    <row r="15" spans="1:14" x14ac:dyDescent="0.2">
      <c r="B15" s="331">
        <v>2</v>
      </c>
      <c r="C15" s="332">
        <f>$C$4 + (B15-1)*60</f>
        <v>71</v>
      </c>
      <c r="D15" s="333"/>
      <c r="E15" s="342" t="str">
        <f t="shared" ref="E15:E19" ca="1" si="5">INDIRECT("'Sequence Breakdown - To fill in'!D"&amp;C15)</f>
        <v>2D (fast) FLAIR</v>
      </c>
      <c r="F15" s="336">
        <f t="shared" ref="F15:F19" ca="1" si="6">INDIRECT("'Sequence Breakdown - To fill in'!G"&amp;$C15+4)</f>
        <v>1.6782407407407406E-3</v>
      </c>
      <c r="G15" s="336">
        <f ca="1">IF(ISBLANK($F15), "", SUM($F$9:$F15))</f>
        <v>1.2314814814814815E-2</v>
      </c>
      <c r="H15" s="343" t="str">
        <f t="shared" ref="H15:H19" ca="1" si="7">INDIRECT("'Sequence Breakdown - To fill in'!G"&amp;$C15+H$3)</f>
        <v>2D</v>
      </c>
      <c r="I15" s="339">
        <f t="shared" ca="1" si="4"/>
        <v>0.9375</v>
      </c>
      <c r="J15" s="339">
        <f t="shared" ca="1" si="4"/>
        <v>1.875</v>
      </c>
      <c r="K15" s="339">
        <f t="shared" ca="1" si="4"/>
        <v>4</v>
      </c>
      <c r="L15" s="339">
        <f t="shared" ca="1" si="4"/>
        <v>0</v>
      </c>
      <c r="M15" s="343" t="str">
        <f t="shared" ca="1" si="4"/>
        <v>I to S</v>
      </c>
      <c r="N15" s="339">
        <f t="shared" ca="1" si="4"/>
        <v>0</v>
      </c>
    </row>
    <row r="16" spans="1:14" x14ac:dyDescent="0.2">
      <c r="B16" s="331">
        <v>3</v>
      </c>
      <c r="C16" s="332">
        <f t="shared" ref="C16:C19" si="8">$C$4 + (B16-1)*60</f>
        <v>131</v>
      </c>
      <c r="D16" s="333"/>
      <c r="E16" s="342" t="str">
        <f t="shared" ca="1" si="5"/>
        <v>3D T1-weighted volume</v>
      </c>
      <c r="F16" s="336">
        <f t="shared" ca="1" si="6"/>
        <v>6.5972222222222222E-3</v>
      </c>
      <c r="G16" s="336">
        <f ca="1">IF(ISBLANK($F16), "", SUM($F$9:$F16))</f>
        <v>1.8912037037037036E-2</v>
      </c>
      <c r="H16" s="343" t="str">
        <f t="shared" ca="1" si="7"/>
        <v>3D</v>
      </c>
      <c r="I16" s="339">
        <f t="shared" ca="1" si="4"/>
        <v>1</v>
      </c>
      <c r="J16" s="339">
        <f t="shared" ca="1" si="4"/>
        <v>1</v>
      </c>
      <c r="K16" s="339">
        <f t="shared" ca="1" si="4"/>
        <v>1.2</v>
      </c>
      <c r="L16" s="339">
        <f t="shared" ca="1" si="4"/>
        <v>0</v>
      </c>
      <c r="M16" s="343" t="str">
        <f t="shared" ca="1" si="4"/>
        <v>L to R</v>
      </c>
      <c r="N16" s="339">
        <f t="shared" ca="1" si="4"/>
        <v>0</v>
      </c>
    </row>
    <row r="17" spans="2:14" x14ac:dyDescent="0.2">
      <c r="B17" s="331">
        <v>4</v>
      </c>
      <c r="C17" s="332">
        <f t="shared" ref="C17" si="9">$C$4 + (B17-1)*60</f>
        <v>191</v>
      </c>
      <c r="D17" s="333"/>
      <c r="E17" s="342" t="str">
        <f t="shared" ref="E17" ca="1" si="10">INDIRECT("'Sequence Breakdown - To fill in'!D"&amp;C17)</f>
        <v>DTI</v>
      </c>
      <c r="F17" s="336">
        <f t="shared" ca="1" si="6"/>
        <v>6.2499999999999995E-3</v>
      </c>
      <c r="G17" s="336">
        <f ca="1">IF(ISBLANK($F17), "", SUM($F$9:$F17))</f>
        <v>2.5162037037037035E-2</v>
      </c>
      <c r="H17" s="343" t="str">
        <f t="shared" ca="1" si="7"/>
        <v>2D</v>
      </c>
      <c r="I17" s="339">
        <f t="shared" ca="1" si="4"/>
        <v>2.4</v>
      </c>
      <c r="J17" s="339">
        <f t="shared" ca="1" si="4"/>
        <v>2.4</v>
      </c>
      <c r="K17" s="339">
        <f t="shared" ca="1" si="4"/>
        <v>2.4</v>
      </c>
      <c r="L17" s="339">
        <f t="shared" ca="1" si="4"/>
        <v>0</v>
      </c>
      <c r="M17" s="343" t="str">
        <f t="shared" ca="1" si="4"/>
        <v>I to S</v>
      </c>
      <c r="N17" s="339">
        <f t="shared" ca="1" si="4"/>
        <v>2</v>
      </c>
    </row>
    <row r="18" spans="2:14" ht="30" x14ac:dyDescent="0.2">
      <c r="B18" s="341"/>
      <c r="C18" s="333"/>
      <c r="D18" s="333"/>
      <c r="E18" s="334" t="s">
        <v>212</v>
      </c>
      <c r="F18" s="335"/>
      <c r="G18" s="336"/>
      <c r="H18" s="337"/>
      <c r="I18" s="339"/>
      <c r="J18" s="339"/>
      <c r="K18" s="339"/>
      <c r="L18" s="339"/>
      <c r="M18" s="337"/>
      <c r="N18" s="339"/>
    </row>
    <row r="19" spans="2:14" x14ac:dyDescent="0.2">
      <c r="B19" s="331">
        <v>5</v>
      </c>
      <c r="C19" s="332">
        <f t="shared" si="8"/>
        <v>251</v>
      </c>
      <c r="D19" s="333"/>
      <c r="E19" s="342" t="str">
        <f t="shared" ca="1" si="5"/>
        <v>DTI (reversed)</v>
      </c>
      <c r="F19" s="336">
        <f t="shared" ca="1" si="6"/>
        <v>1.6782407407407406E-3</v>
      </c>
      <c r="G19" s="336">
        <f ca="1">IF(ISBLANK($F19), "", SUM($F$9:$F19))</f>
        <v>2.6840277777777775E-2</v>
      </c>
      <c r="H19" s="343" t="str">
        <f t="shared" ca="1" si="7"/>
        <v>2D</v>
      </c>
      <c r="I19" s="339">
        <f t="shared" ca="1" si="4"/>
        <v>2.4</v>
      </c>
      <c r="J19" s="339">
        <f t="shared" ca="1" si="4"/>
        <v>2.4</v>
      </c>
      <c r="K19" s="339">
        <f t="shared" ca="1" si="4"/>
        <v>2.4</v>
      </c>
      <c r="L19" s="339">
        <f t="shared" ca="1" si="4"/>
        <v>0</v>
      </c>
      <c r="M19" s="343" t="str">
        <f t="shared" ca="1" si="4"/>
        <v>I to S</v>
      </c>
      <c r="N19" s="339">
        <f t="shared" ca="1" si="4"/>
        <v>2</v>
      </c>
    </row>
    <row r="20" spans="2:14" ht="30" x14ac:dyDescent="0.2">
      <c r="B20" s="341"/>
      <c r="C20" s="333"/>
      <c r="D20" s="333"/>
      <c r="E20" s="334" t="s">
        <v>262</v>
      </c>
      <c r="F20" s="335"/>
      <c r="G20" s="336"/>
      <c r="H20" s="337"/>
      <c r="I20" s="339"/>
      <c r="J20" s="339"/>
      <c r="K20" s="339"/>
      <c r="L20" s="339"/>
      <c r="M20" s="337"/>
      <c r="N20" s="339"/>
    </row>
    <row r="21" spans="2:14" x14ac:dyDescent="0.2">
      <c r="B21" s="331"/>
      <c r="C21" s="333"/>
      <c r="D21" s="333"/>
      <c r="E21" s="334"/>
      <c r="F21" s="335"/>
      <c r="G21" s="336" t="str">
        <f>IF(ISBLANK($F21), "", SUM($F$9:$F21))</f>
        <v/>
      </c>
      <c r="H21" s="337"/>
      <c r="I21" s="338"/>
      <c r="J21" s="338"/>
      <c r="K21" s="338"/>
      <c r="L21" s="338"/>
      <c r="M21" s="337"/>
      <c r="N21" s="339"/>
    </row>
    <row r="22" spans="2:14" x14ac:dyDescent="0.2">
      <c r="B22" s="341"/>
      <c r="C22" s="333"/>
      <c r="D22" s="333"/>
      <c r="E22" s="334"/>
      <c r="F22" s="335"/>
      <c r="G22" s="344" t="str">
        <f>IF(ISBLANK($F22), "", SUM($F$9:$F22))</f>
        <v/>
      </c>
      <c r="H22" s="337"/>
      <c r="I22" s="338"/>
      <c r="J22" s="338"/>
      <c r="K22" s="338"/>
      <c r="L22" s="338"/>
      <c r="M22" s="337"/>
      <c r="N22" s="339"/>
    </row>
    <row r="23" spans="2:14" x14ac:dyDescent="0.2">
      <c r="B23" s="323" t="s">
        <v>177</v>
      </c>
      <c r="C23" s="324"/>
      <c r="D23" s="325"/>
      <c r="E23" s="326"/>
      <c r="F23" s="345"/>
      <c r="G23" s="336" t="str">
        <f>IF(ISBLANK($F23), "", SUM($F$9:$F23))</f>
        <v/>
      </c>
      <c r="H23" s="328"/>
      <c r="I23" s="346"/>
      <c r="J23" s="346"/>
      <c r="K23" s="346"/>
      <c r="L23" s="346"/>
      <c r="M23" s="328"/>
      <c r="N23" s="328"/>
    </row>
    <row r="24" spans="2:14" x14ac:dyDescent="0.2">
      <c r="B24" s="341"/>
      <c r="C24" s="333"/>
      <c r="D24" s="333" t="s">
        <v>183</v>
      </c>
      <c r="E24" s="342"/>
      <c r="F24" s="335"/>
      <c r="G24" s="336" t="str">
        <f>IF(ISBLANK($F24), "", SUM($F$9:$F24))</f>
        <v/>
      </c>
      <c r="H24" s="337"/>
      <c r="I24" s="338"/>
      <c r="J24" s="338"/>
      <c r="K24" s="338"/>
      <c r="L24" s="338"/>
      <c r="M24" s="337"/>
      <c r="N24" s="337"/>
    </row>
    <row r="25" spans="2:14" x14ac:dyDescent="0.2">
      <c r="B25" s="341"/>
      <c r="C25" s="333"/>
      <c r="D25" s="340"/>
      <c r="E25" s="342" t="s">
        <v>186</v>
      </c>
      <c r="F25" s="335">
        <v>1.3888888888888889E-3</v>
      </c>
      <c r="G25" s="336">
        <f ca="1">IF(ISBLANK($F25), "", SUM($F$9:$F25))</f>
        <v>2.8229166666666663E-2</v>
      </c>
      <c r="H25" s="337"/>
      <c r="I25" s="338"/>
      <c r="J25" s="338"/>
      <c r="K25" s="338"/>
      <c r="L25" s="338"/>
      <c r="M25" s="337"/>
      <c r="N25" s="337"/>
    </row>
    <row r="26" spans="2:14" x14ac:dyDescent="0.2">
      <c r="B26" s="331">
        <v>6</v>
      </c>
      <c r="C26" s="332">
        <f t="shared" ref="C26" si="11">$C$4 + (B26-1)*60</f>
        <v>311</v>
      </c>
      <c r="D26" s="333"/>
      <c r="E26" s="342" t="str">
        <f t="shared" ref="E26" ca="1" si="12">INDIRECT("'Sequence Breakdown - To fill in'!D"&amp;C26)</f>
        <v>Resting State fMRI</v>
      </c>
      <c r="F26" s="336">
        <f t="shared" ref="F26" ca="1" si="13">INDIRECT("'Sequence Breakdown - To fill in'!G"&amp;$C26+4)</f>
        <v>4.2129629629629626E-3</v>
      </c>
      <c r="G26" s="336">
        <f ca="1">IF(ISBLANK($F26), "", SUM($F$9:$F26))</f>
        <v>3.2442129629629626E-2</v>
      </c>
      <c r="H26" s="343" t="str">
        <f t="shared" ref="H26:N26" ca="1" si="14">INDIRECT("'Sequence Breakdown - To fill in'!G"&amp;$C26+H$3)</f>
        <v>2D</v>
      </c>
      <c r="I26" s="339">
        <f t="shared" ca="1" si="14"/>
        <v>3.4</v>
      </c>
      <c r="J26" s="339">
        <f t="shared" ca="1" si="14"/>
        <v>3.4</v>
      </c>
      <c r="K26" s="339">
        <f t="shared" ca="1" si="14"/>
        <v>2.4</v>
      </c>
      <c r="L26" s="339">
        <f t="shared" ca="1" si="14"/>
        <v>1</v>
      </c>
      <c r="M26" s="343" t="str">
        <f t="shared" ca="1" si="14"/>
        <v>S to I</v>
      </c>
      <c r="N26" s="339">
        <f t="shared" ca="1" si="14"/>
        <v>2</v>
      </c>
    </row>
    <row r="27" spans="2:14" x14ac:dyDescent="0.2">
      <c r="B27" s="341"/>
      <c r="C27" s="333"/>
      <c r="D27" s="333"/>
      <c r="E27" s="347" t="s">
        <v>227</v>
      </c>
      <c r="F27" s="335"/>
      <c r="G27" s="336" t="str">
        <f>IF(ISBLANK($F27), "", SUM($F$9:$F27))</f>
        <v/>
      </c>
      <c r="H27" s="337"/>
      <c r="I27" s="338"/>
      <c r="J27" s="338"/>
      <c r="K27" s="338"/>
      <c r="L27" s="338"/>
      <c r="M27" s="337"/>
      <c r="N27" s="337"/>
    </row>
    <row r="28" spans="2:14" x14ac:dyDescent="0.2">
      <c r="B28" s="341"/>
      <c r="C28" s="333"/>
      <c r="D28" s="333"/>
      <c r="E28" s="347"/>
      <c r="F28" s="335"/>
      <c r="G28" s="336"/>
      <c r="H28" s="337"/>
      <c r="I28" s="338"/>
      <c r="J28" s="338"/>
      <c r="K28" s="338"/>
      <c r="L28" s="338"/>
      <c r="M28" s="337"/>
      <c r="N28" s="337"/>
    </row>
    <row r="29" spans="2:14" x14ac:dyDescent="0.2">
      <c r="B29" s="323" t="s">
        <v>242</v>
      </c>
      <c r="C29" s="333"/>
      <c r="D29" s="325"/>
      <c r="E29" s="361"/>
      <c r="F29" s="345"/>
      <c r="G29" s="362"/>
      <c r="H29" s="328"/>
      <c r="I29" s="346"/>
      <c r="J29" s="346"/>
      <c r="K29" s="346"/>
      <c r="L29" s="346"/>
      <c r="M29" s="328"/>
      <c r="N29" s="328"/>
    </row>
    <row r="30" spans="2:14" x14ac:dyDescent="0.2">
      <c r="B30" s="348">
        <v>7</v>
      </c>
      <c r="C30" s="332">
        <f t="shared" ref="C30" si="15">$C$4 + (B30-1)*60</f>
        <v>371</v>
      </c>
      <c r="D30" s="349"/>
      <c r="E30" s="358" t="str">
        <f t="shared" ref="E30" ca="1" si="16">INDIRECT("'Sequence Breakdown - To fill in'!D"&amp;C30)</f>
        <v>B0 mapping</v>
      </c>
      <c r="F30" s="359">
        <f t="shared" ref="F30" ca="1" si="17">INDIRECT("'Sequence Breakdown - To fill in'!G"&amp;$C30+4)</f>
        <v>6.9444444444444447E-4</v>
      </c>
      <c r="G30" s="359">
        <f ca="1">IF(ISBLANK($F30), "", SUM($F$9:$F30))</f>
        <v>3.3136574074074068E-2</v>
      </c>
      <c r="H30" s="344">
        <f t="shared" ref="H30:N30" ca="1" si="18">INDIRECT("'Sequence Breakdown - To fill in'!G"&amp;$C30+H$3)</f>
        <v>0</v>
      </c>
      <c r="I30" s="360">
        <f t="shared" ca="1" si="18"/>
        <v>4</v>
      </c>
      <c r="J30" s="360">
        <f t="shared" ca="1" si="18"/>
        <v>4</v>
      </c>
      <c r="K30" s="360">
        <f t="shared" ca="1" si="18"/>
        <v>4</v>
      </c>
      <c r="L30" s="360">
        <f t="shared" ca="1" si="18"/>
        <v>0</v>
      </c>
      <c r="M30" s="344">
        <f t="shared" ca="1" si="18"/>
        <v>0</v>
      </c>
      <c r="N30" s="360">
        <f t="shared" ca="1" si="18"/>
        <v>0</v>
      </c>
    </row>
    <row r="31" spans="2:14" x14ac:dyDescent="0.2">
      <c r="B31" s="350"/>
      <c r="C31" s="351"/>
      <c r="D31" s="352"/>
      <c r="E31" s="352"/>
      <c r="F31" s="353"/>
      <c r="G31" s="353"/>
      <c r="H31" s="353"/>
      <c r="I31" s="354"/>
      <c r="J31" s="354"/>
      <c r="K31" s="354"/>
      <c r="L31" s="354"/>
      <c r="M31" s="353"/>
      <c r="N31" s="354"/>
    </row>
    <row r="32" spans="2:14" x14ac:dyDescent="0.2">
      <c r="E32" s="355" t="s">
        <v>187</v>
      </c>
      <c r="F32" s="356">
        <f ca="1">SUM(F7:F30)</f>
        <v>3.3136574074074068E-2</v>
      </c>
      <c r="G32" s="357"/>
    </row>
  </sheetData>
  <sheetProtection password="D05F" sheet="1" objects="1" scenarios="1"/>
  <customSheetViews>
    <customSheetView guid="{E77649BC-18E7-2E43-8FC6-05979BBF605A}" hiddenRows="1" hiddenColumns="1" topLeftCell="D1">
      <selection activeCell="F34" sqref="F34"/>
      <pageMargins left="0.7" right="0.7" top="0.75" bottom="0.75" header="0.3" footer="0.3"/>
    </customSheetView>
    <customSheetView guid="{16A13125-70B0-49D2-8FCF-BC05E75E97D5}" hiddenRows="1" hiddenColumns="1" topLeftCell="D1">
      <selection activeCell="F34" sqref="F34"/>
      <pageMargins left="0.7" right="0.7" top="0.75" bottom="0.75" header="0.3" footer="0.3"/>
    </customSheetView>
    <customSheetView guid="{44378DBE-D737-4E66-96B9-06CFC796700D}" hiddenRows="1" hiddenColumns="1" topLeftCell="D1">
      <selection activeCell="F34" sqref="F3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7"/>
  <sheetViews>
    <sheetView workbookViewId="0">
      <pane ySplit="11" topLeftCell="A68" activePane="bottomLeft" state="frozen"/>
      <selection sqref="A1:XFD1048576"/>
      <selection pane="bottomLeft" activeCell="D39" sqref="D39"/>
    </sheetView>
  </sheetViews>
  <sheetFormatPr baseColWidth="10" defaultColWidth="8.83203125" defaultRowHeight="15" x14ac:dyDescent="0.2"/>
  <cols>
    <col min="2" max="2" width="3" hidden="1" customWidth="1"/>
    <col min="3" max="3" width="20.5" customWidth="1"/>
    <col min="4" max="4" width="23.6640625" style="5" customWidth="1"/>
    <col min="5" max="5" width="51.5" style="5" customWidth="1"/>
    <col min="6" max="8" width="19.6640625" style="6" customWidth="1"/>
  </cols>
  <sheetData>
    <row r="2" spans="2:8" ht="16" x14ac:dyDescent="0.2">
      <c r="C2" s="4" t="s">
        <v>1</v>
      </c>
    </row>
    <row r="3" spans="2:8" x14ac:dyDescent="0.2"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</row>
    <row r="4" spans="2:8" x14ac:dyDescent="0.2">
      <c r="D4" s="8" t="s">
        <v>7</v>
      </c>
      <c r="E4" s="8" t="s">
        <v>8</v>
      </c>
      <c r="F4" s="9" t="s">
        <v>9</v>
      </c>
      <c r="G4" s="9" t="s">
        <v>10</v>
      </c>
      <c r="H4" s="10" t="s">
        <v>11</v>
      </c>
    </row>
    <row r="5" spans="2:8" x14ac:dyDescent="0.2">
      <c r="D5" s="11" t="s">
        <v>12</v>
      </c>
      <c r="E5" s="11" t="s">
        <v>13</v>
      </c>
      <c r="F5" s="12" t="s">
        <v>13</v>
      </c>
      <c r="G5" s="12" t="s">
        <v>14</v>
      </c>
      <c r="H5" s="13" t="s">
        <v>15</v>
      </c>
    </row>
    <row r="6" spans="2:8" x14ac:dyDescent="0.2">
      <c r="D6" s="11" t="s">
        <v>16</v>
      </c>
      <c r="E6" s="11" t="s">
        <v>17</v>
      </c>
      <c r="F6" s="12" t="s">
        <v>18</v>
      </c>
      <c r="G6" s="12" t="s">
        <v>19</v>
      </c>
      <c r="H6" s="13" t="s">
        <v>19</v>
      </c>
    </row>
    <row r="7" spans="2:8" x14ac:dyDescent="0.2">
      <c r="D7" s="11" t="s">
        <v>20</v>
      </c>
      <c r="E7" s="11" t="s">
        <v>21</v>
      </c>
      <c r="F7" s="12" t="s">
        <v>22</v>
      </c>
      <c r="G7" s="12" t="s">
        <v>23</v>
      </c>
      <c r="H7" s="13" t="s">
        <v>24</v>
      </c>
    </row>
    <row r="8" spans="2:8" x14ac:dyDescent="0.2">
      <c r="F8" s="14"/>
      <c r="G8" s="14"/>
      <c r="H8" s="14"/>
    </row>
    <row r="9" spans="2:8" ht="18" x14ac:dyDescent="0.2">
      <c r="B9" s="1" t="s">
        <v>0</v>
      </c>
      <c r="C9" s="2"/>
      <c r="D9" s="3"/>
      <c r="E9" s="3"/>
      <c r="F9" s="3"/>
      <c r="G9" s="3"/>
      <c r="H9" s="3"/>
    </row>
    <row r="10" spans="2:8" ht="16" x14ac:dyDescent="0.2">
      <c r="C10" s="4" t="s">
        <v>25</v>
      </c>
      <c r="F10" s="14"/>
      <c r="G10" s="14"/>
      <c r="H10" s="14"/>
    </row>
    <row r="11" spans="2:8" x14ac:dyDescent="0.2">
      <c r="C11" s="15" t="s">
        <v>26</v>
      </c>
      <c r="D11" s="7" t="s">
        <v>27</v>
      </c>
      <c r="E11" s="7" t="s">
        <v>28</v>
      </c>
      <c r="F11" s="16" t="s">
        <v>4</v>
      </c>
      <c r="G11" s="16" t="s">
        <v>5</v>
      </c>
      <c r="H11" s="16" t="s">
        <v>6</v>
      </c>
    </row>
    <row r="12" spans="2:8" x14ac:dyDescent="0.2">
      <c r="B12">
        <v>0</v>
      </c>
      <c r="C12" s="17" t="s">
        <v>29</v>
      </c>
      <c r="D12" s="8" t="s">
        <v>30</v>
      </c>
      <c r="E12" s="8" t="s">
        <v>31</v>
      </c>
      <c r="F12" s="18"/>
      <c r="G12" s="18"/>
      <c r="H12" s="19"/>
    </row>
    <row r="13" spans="2:8" x14ac:dyDescent="0.2">
      <c r="B13">
        <v>1</v>
      </c>
      <c r="C13" s="17"/>
      <c r="D13" s="11" t="s">
        <v>32</v>
      </c>
      <c r="E13" s="11" t="s">
        <v>33</v>
      </c>
      <c r="F13" s="20"/>
      <c r="G13" s="20"/>
      <c r="H13" s="21"/>
    </row>
    <row r="14" spans="2:8" x14ac:dyDescent="0.2">
      <c r="B14">
        <v>2</v>
      </c>
      <c r="C14" s="17"/>
      <c r="D14" s="11" t="s">
        <v>34</v>
      </c>
      <c r="E14" s="11" t="s">
        <v>35</v>
      </c>
      <c r="F14" s="20"/>
      <c r="G14" s="20"/>
      <c r="H14" s="21"/>
    </row>
    <row r="15" spans="2:8" ht="30" x14ac:dyDescent="0.2">
      <c r="B15">
        <v>3</v>
      </c>
      <c r="C15" s="17"/>
      <c r="D15" s="11" t="s">
        <v>36</v>
      </c>
      <c r="E15" s="11" t="s">
        <v>37</v>
      </c>
      <c r="F15" s="12" t="s">
        <v>38</v>
      </c>
      <c r="G15" s="20" t="s">
        <v>36</v>
      </c>
      <c r="H15" s="21" t="s">
        <v>39</v>
      </c>
    </row>
    <row r="16" spans="2:8" x14ac:dyDescent="0.2">
      <c r="B16">
        <v>4</v>
      </c>
      <c r="C16" s="17"/>
      <c r="D16" s="11" t="s">
        <v>40</v>
      </c>
      <c r="E16" s="11" t="s">
        <v>41</v>
      </c>
      <c r="F16" s="20"/>
      <c r="G16" s="20"/>
      <c r="H16" s="21"/>
    </row>
    <row r="17" spans="2:8" x14ac:dyDescent="0.2">
      <c r="B17">
        <v>5</v>
      </c>
      <c r="C17" s="22"/>
      <c r="D17" s="23" t="s">
        <v>209</v>
      </c>
      <c r="E17" s="11" t="s">
        <v>210</v>
      </c>
      <c r="F17" s="20"/>
      <c r="G17" s="20"/>
      <c r="H17" s="21"/>
    </row>
    <row r="18" spans="2:8" x14ac:dyDescent="0.2">
      <c r="B18">
        <v>6</v>
      </c>
      <c r="C18" s="24" t="s">
        <v>42</v>
      </c>
      <c r="D18" s="11" t="s">
        <v>43</v>
      </c>
      <c r="E18" s="11" t="s">
        <v>44</v>
      </c>
      <c r="F18" s="20"/>
      <c r="G18" s="20"/>
      <c r="H18" s="21"/>
    </row>
    <row r="19" spans="2:8" ht="30" x14ac:dyDescent="0.2">
      <c r="B19">
        <v>7</v>
      </c>
      <c r="C19" s="17"/>
      <c r="D19" s="11" t="s">
        <v>45</v>
      </c>
      <c r="E19" s="11" t="s">
        <v>46</v>
      </c>
      <c r="F19" s="20"/>
      <c r="G19" s="20"/>
      <c r="H19" s="21"/>
    </row>
    <row r="20" spans="2:8" ht="30" x14ac:dyDescent="0.2">
      <c r="B20">
        <v>8</v>
      </c>
      <c r="C20" s="17"/>
      <c r="D20" s="11" t="s">
        <v>47</v>
      </c>
      <c r="E20" s="11" t="s">
        <v>48</v>
      </c>
      <c r="F20" s="20" t="s">
        <v>49</v>
      </c>
      <c r="G20" s="20"/>
      <c r="H20" s="21"/>
    </row>
    <row r="21" spans="2:8" x14ac:dyDescent="0.2">
      <c r="B21">
        <v>9</v>
      </c>
      <c r="C21" s="17"/>
      <c r="D21" s="11" t="s">
        <v>50</v>
      </c>
      <c r="E21" s="11" t="s">
        <v>51</v>
      </c>
      <c r="F21" s="20"/>
      <c r="G21" s="20" t="s">
        <v>52</v>
      </c>
      <c r="H21" s="21"/>
    </row>
    <row r="22" spans="2:8" ht="30" x14ac:dyDescent="0.2">
      <c r="B22">
        <v>10</v>
      </c>
      <c r="C22" s="17"/>
      <c r="D22" s="11" t="s">
        <v>53</v>
      </c>
      <c r="E22" s="11" t="s">
        <v>54</v>
      </c>
      <c r="F22" s="20" t="s">
        <v>55</v>
      </c>
      <c r="G22" s="20" t="s">
        <v>53</v>
      </c>
      <c r="H22" s="21"/>
    </row>
    <row r="23" spans="2:8" x14ac:dyDescent="0.2">
      <c r="B23">
        <v>11</v>
      </c>
      <c r="C23" s="17"/>
      <c r="D23" s="11" t="s">
        <v>56</v>
      </c>
      <c r="E23" s="11" t="s">
        <v>57</v>
      </c>
      <c r="F23" s="20"/>
      <c r="G23" s="20"/>
      <c r="H23" s="21"/>
    </row>
    <row r="24" spans="2:8" x14ac:dyDescent="0.2">
      <c r="B24">
        <v>12</v>
      </c>
      <c r="C24" s="17"/>
      <c r="D24" s="11" t="s">
        <v>58</v>
      </c>
      <c r="E24" s="11" t="s">
        <v>59</v>
      </c>
      <c r="F24" s="20"/>
      <c r="G24" s="20" t="s">
        <v>60</v>
      </c>
      <c r="H24" s="21"/>
    </row>
    <row r="25" spans="2:8" x14ac:dyDescent="0.2">
      <c r="B25">
        <v>13</v>
      </c>
      <c r="C25" s="17"/>
      <c r="D25" s="11" t="s">
        <v>61</v>
      </c>
      <c r="E25" s="11" t="s">
        <v>62</v>
      </c>
      <c r="F25" s="20"/>
      <c r="G25" s="20" t="s">
        <v>63</v>
      </c>
      <c r="H25" s="21"/>
    </row>
    <row r="26" spans="2:8" x14ac:dyDescent="0.2">
      <c r="B26">
        <v>14</v>
      </c>
      <c r="C26" s="17"/>
      <c r="D26" s="11" t="s">
        <v>64</v>
      </c>
      <c r="E26" s="11" t="s">
        <v>65</v>
      </c>
      <c r="F26" s="20" t="s">
        <v>66</v>
      </c>
      <c r="G26" s="20" t="s">
        <v>67</v>
      </c>
      <c r="H26" s="21"/>
    </row>
    <row r="27" spans="2:8" x14ac:dyDescent="0.2">
      <c r="B27">
        <v>15</v>
      </c>
      <c r="C27" s="22"/>
      <c r="D27" s="11" t="s">
        <v>68</v>
      </c>
      <c r="E27" s="11" t="s">
        <v>69</v>
      </c>
      <c r="F27" s="20" t="s">
        <v>70</v>
      </c>
      <c r="G27" s="20"/>
      <c r="H27" s="21"/>
    </row>
    <row r="28" spans="2:8" x14ac:dyDescent="0.2">
      <c r="B28">
        <v>16</v>
      </c>
      <c r="C28" s="24" t="s">
        <v>71</v>
      </c>
      <c r="D28" s="23" t="s">
        <v>72</v>
      </c>
      <c r="E28" s="23" t="s">
        <v>73</v>
      </c>
      <c r="F28" s="20"/>
      <c r="G28" s="20"/>
      <c r="H28" s="21"/>
    </row>
    <row r="29" spans="2:8" ht="30" x14ac:dyDescent="0.2">
      <c r="B29">
        <v>17</v>
      </c>
      <c r="C29" s="17"/>
      <c r="D29" s="23" t="s">
        <v>74</v>
      </c>
      <c r="E29" s="23" t="s">
        <v>75</v>
      </c>
      <c r="F29" s="20"/>
      <c r="G29" s="20"/>
      <c r="H29" s="21"/>
    </row>
    <row r="30" spans="2:8" x14ac:dyDescent="0.2">
      <c r="B30">
        <v>18</v>
      </c>
      <c r="C30" s="17"/>
      <c r="D30" s="23" t="s">
        <v>76</v>
      </c>
      <c r="E30" s="23" t="s">
        <v>77</v>
      </c>
      <c r="F30" s="20"/>
      <c r="G30" s="20"/>
      <c r="H30" s="21"/>
    </row>
    <row r="31" spans="2:8" ht="30" x14ac:dyDescent="0.2">
      <c r="B31">
        <v>19</v>
      </c>
      <c r="C31" s="17"/>
      <c r="D31" s="23" t="s">
        <v>78</v>
      </c>
      <c r="E31" s="23" t="s">
        <v>79</v>
      </c>
      <c r="F31" s="20"/>
      <c r="G31" s="20"/>
      <c r="H31" s="21"/>
    </row>
    <row r="32" spans="2:8" x14ac:dyDescent="0.2">
      <c r="B32">
        <v>20</v>
      </c>
      <c r="C32" s="17"/>
      <c r="D32" s="23" t="s">
        <v>80</v>
      </c>
      <c r="E32" s="23" t="s">
        <v>81</v>
      </c>
      <c r="F32" s="20"/>
      <c r="G32" s="20" t="s">
        <v>82</v>
      </c>
      <c r="H32" s="21"/>
    </row>
    <row r="33" spans="2:8" x14ac:dyDescent="0.2">
      <c r="B33">
        <v>21</v>
      </c>
      <c r="C33" s="17"/>
      <c r="D33" s="23" t="s">
        <v>83</v>
      </c>
      <c r="E33" s="23" t="s">
        <v>84</v>
      </c>
      <c r="F33" s="20"/>
      <c r="G33" s="20" t="s">
        <v>85</v>
      </c>
      <c r="H33" s="21"/>
    </row>
    <row r="34" spans="2:8" ht="45" x14ac:dyDescent="0.2">
      <c r="B34">
        <v>22</v>
      </c>
      <c r="C34" s="17"/>
      <c r="D34" s="23" t="s">
        <v>235</v>
      </c>
      <c r="E34" s="23" t="s">
        <v>236</v>
      </c>
      <c r="F34" s="20" t="s">
        <v>260</v>
      </c>
      <c r="G34" s="20" t="s">
        <v>259</v>
      </c>
      <c r="H34" s="21" t="s">
        <v>258</v>
      </c>
    </row>
    <row r="35" spans="2:8" x14ac:dyDescent="0.2">
      <c r="B35">
        <v>23</v>
      </c>
      <c r="C35" s="17"/>
      <c r="D35" s="23" t="s">
        <v>86</v>
      </c>
      <c r="E35" s="23" t="s">
        <v>87</v>
      </c>
      <c r="F35" s="12" t="s">
        <v>88</v>
      </c>
      <c r="G35" s="12" t="s">
        <v>86</v>
      </c>
      <c r="H35" s="13" t="s">
        <v>89</v>
      </c>
    </row>
    <row r="36" spans="2:8" ht="30" x14ac:dyDescent="0.2">
      <c r="B36">
        <v>24</v>
      </c>
      <c r="C36" s="17"/>
      <c r="D36" s="23" t="s">
        <v>90</v>
      </c>
      <c r="E36" s="23" t="s">
        <v>91</v>
      </c>
      <c r="F36" s="20" t="s">
        <v>92</v>
      </c>
      <c r="G36" s="20"/>
      <c r="H36" s="21"/>
    </row>
    <row r="37" spans="2:8" ht="30" x14ac:dyDescent="0.2">
      <c r="B37">
        <v>25</v>
      </c>
      <c r="C37" s="17"/>
      <c r="D37" s="23" t="s">
        <v>93</v>
      </c>
      <c r="E37" s="23" t="s">
        <v>94</v>
      </c>
      <c r="F37" s="20"/>
      <c r="G37" s="20"/>
      <c r="H37" s="21"/>
    </row>
    <row r="38" spans="2:8" ht="45" x14ac:dyDescent="0.2">
      <c r="B38">
        <v>26</v>
      </c>
      <c r="C38" s="17"/>
      <c r="D38" s="23" t="s">
        <v>95</v>
      </c>
      <c r="E38" s="23" t="s">
        <v>96</v>
      </c>
      <c r="F38" s="20" t="s">
        <v>97</v>
      </c>
      <c r="G38" s="20"/>
      <c r="H38" s="21"/>
    </row>
    <row r="39" spans="2:8" ht="60" x14ac:dyDescent="0.2">
      <c r="B39">
        <v>27</v>
      </c>
      <c r="C39" s="24" t="s">
        <v>98</v>
      </c>
      <c r="D39" s="23" t="s">
        <v>99</v>
      </c>
      <c r="E39" s="23" t="s">
        <v>100</v>
      </c>
      <c r="F39" s="20"/>
      <c r="G39" s="20" t="s">
        <v>101</v>
      </c>
      <c r="H39" s="21"/>
    </row>
    <row r="40" spans="2:8" ht="45" x14ac:dyDescent="0.2">
      <c r="B40">
        <v>28</v>
      </c>
      <c r="C40" s="17"/>
      <c r="D40" s="23" t="s">
        <v>102</v>
      </c>
      <c r="E40" s="23" t="s">
        <v>103</v>
      </c>
      <c r="F40" s="20" t="s">
        <v>104</v>
      </c>
      <c r="G40" s="20" t="s">
        <v>105</v>
      </c>
      <c r="H40" s="21"/>
    </row>
    <row r="41" spans="2:8" ht="30" x14ac:dyDescent="0.2">
      <c r="B41">
        <v>29</v>
      </c>
      <c r="C41" s="17"/>
      <c r="D41" s="23" t="s">
        <v>106</v>
      </c>
      <c r="E41" s="23" t="s">
        <v>107</v>
      </c>
      <c r="F41" s="20"/>
      <c r="G41" s="20"/>
      <c r="H41" s="21" t="s">
        <v>108</v>
      </c>
    </row>
    <row r="42" spans="2:8" x14ac:dyDescent="0.2">
      <c r="B42">
        <v>30</v>
      </c>
      <c r="C42" s="24" t="s">
        <v>109</v>
      </c>
      <c r="D42" s="23" t="s">
        <v>110</v>
      </c>
      <c r="E42" s="23" t="s">
        <v>111</v>
      </c>
      <c r="F42" s="20"/>
      <c r="G42" s="20"/>
      <c r="H42" s="21"/>
    </row>
    <row r="43" spans="2:8" ht="30" x14ac:dyDescent="0.2">
      <c r="B43">
        <v>31</v>
      </c>
      <c r="C43" s="17"/>
      <c r="D43" s="23" t="s">
        <v>112</v>
      </c>
      <c r="E43" s="23" t="s">
        <v>113</v>
      </c>
      <c r="F43" s="20"/>
      <c r="G43" s="20"/>
      <c r="H43" s="21"/>
    </row>
    <row r="44" spans="2:8" x14ac:dyDescent="0.2">
      <c r="B44">
        <v>32</v>
      </c>
      <c r="C44" s="17"/>
      <c r="D44" s="23" t="s">
        <v>114</v>
      </c>
      <c r="E44" s="23" t="s">
        <v>115</v>
      </c>
      <c r="F44" s="12" t="s">
        <v>116</v>
      </c>
      <c r="G44" s="20"/>
      <c r="H44" s="21"/>
    </row>
    <row r="45" spans="2:8" x14ac:dyDescent="0.2">
      <c r="B45">
        <v>33</v>
      </c>
      <c r="C45" s="17"/>
      <c r="D45" s="23" t="s">
        <v>117</v>
      </c>
      <c r="E45" s="23" t="s">
        <v>118</v>
      </c>
      <c r="F45" s="20" t="s">
        <v>119</v>
      </c>
      <c r="G45" s="20"/>
      <c r="H45" s="21"/>
    </row>
    <row r="46" spans="2:8" x14ac:dyDescent="0.2">
      <c r="B46">
        <v>34</v>
      </c>
      <c r="C46" s="17"/>
      <c r="D46" s="23" t="s">
        <v>120</v>
      </c>
      <c r="E46" s="23" t="s">
        <v>121</v>
      </c>
      <c r="F46" s="20"/>
      <c r="G46" s="20"/>
      <c r="H46" s="21"/>
    </row>
    <row r="47" spans="2:8" ht="30" x14ac:dyDescent="0.2">
      <c r="B47">
        <v>35</v>
      </c>
      <c r="C47" s="17"/>
      <c r="D47" s="23" t="s">
        <v>202</v>
      </c>
      <c r="E47" s="23" t="s">
        <v>201</v>
      </c>
      <c r="F47" s="20"/>
      <c r="G47" s="20"/>
      <c r="H47" s="21"/>
    </row>
    <row r="48" spans="2:8" x14ac:dyDescent="0.2">
      <c r="B48">
        <v>36</v>
      </c>
      <c r="C48" s="22"/>
      <c r="D48" s="23" t="s">
        <v>122</v>
      </c>
      <c r="E48" s="23" t="s">
        <v>200</v>
      </c>
      <c r="F48" s="20"/>
      <c r="G48" s="20"/>
      <c r="H48" s="21"/>
    </row>
    <row r="49" spans="2:8" ht="30" x14ac:dyDescent="0.2">
      <c r="B49">
        <v>37</v>
      </c>
      <c r="C49" s="24" t="s">
        <v>123</v>
      </c>
      <c r="D49" s="23" t="s">
        <v>124</v>
      </c>
      <c r="E49" s="23" t="s">
        <v>125</v>
      </c>
      <c r="F49" s="20" t="s">
        <v>126</v>
      </c>
      <c r="G49" s="20" t="s">
        <v>127</v>
      </c>
      <c r="H49" s="21" t="s">
        <v>128</v>
      </c>
    </row>
    <row r="50" spans="2:8" x14ac:dyDescent="0.2">
      <c r="B50">
        <v>38</v>
      </c>
      <c r="C50" s="22"/>
      <c r="D50" s="23" t="s">
        <v>129</v>
      </c>
      <c r="E50" s="23" t="s">
        <v>130</v>
      </c>
      <c r="F50" s="20" t="s">
        <v>131</v>
      </c>
      <c r="G50" s="20"/>
      <c r="H50" s="21" t="s">
        <v>132</v>
      </c>
    </row>
    <row r="51" spans="2:8" x14ac:dyDescent="0.2">
      <c r="B51">
        <v>39</v>
      </c>
      <c r="C51" s="24" t="s">
        <v>133</v>
      </c>
      <c r="D51" s="23" t="s">
        <v>134</v>
      </c>
      <c r="E51" s="23" t="s">
        <v>135</v>
      </c>
      <c r="F51" s="20"/>
      <c r="G51" s="20"/>
      <c r="H51" s="21"/>
    </row>
    <row r="52" spans="2:8" x14ac:dyDescent="0.2">
      <c r="B52">
        <v>40</v>
      </c>
      <c r="C52" s="17"/>
      <c r="D52" s="23" t="s">
        <v>136</v>
      </c>
      <c r="E52" s="23" t="s">
        <v>137</v>
      </c>
      <c r="F52" s="20"/>
      <c r="G52" s="20"/>
      <c r="H52" s="21"/>
    </row>
    <row r="53" spans="2:8" x14ac:dyDescent="0.2">
      <c r="B53">
        <v>41</v>
      </c>
      <c r="C53" s="17"/>
      <c r="D53" s="23" t="s">
        <v>138</v>
      </c>
      <c r="E53" s="23" t="s">
        <v>139</v>
      </c>
      <c r="F53" s="20"/>
      <c r="G53" s="20"/>
      <c r="H53" s="21"/>
    </row>
    <row r="54" spans="2:8" ht="30" x14ac:dyDescent="0.2">
      <c r="B54">
        <v>42</v>
      </c>
      <c r="C54" s="17"/>
      <c r="D54" s="23" t="s">
        <v>140</v>
      </c>
      <c r="E54" s="23" t="s">
        <v>141</v>
      </c>
      <c r="F54" s="20"/>
      <c r="G54" s="20"/>
      <c r="H54" s="21"/>
    </row>
    <row r="55" spans="2:8" ht="30" x14ac:dyDescent="0.2">
      <c r="B55">
        <v>43</v>
      </c>
      <c r="C55" s="22"/>
      <c r="D55" s="23" t="s">
        <v>142</v>
      </c>
      <c r="E55" s="23" t="s">
        <v>143</v>
      </c>
      <c r="F55" s="20" t="s">
        <v>144</v>
      </c>
      <c r="G55" s="20" t="s">
        <v>145</v>
      </c>
      <c r="H55" s="21"/>
    </row>
    <row r="56" spans="2:8" x14ac:dyDescent="0.2">
      <c r="B56">
        <v>44</v>
      </c>
      <c r="C56" s="24" t="s">
        <v>146</v>
      </c>
      <c r="D56" s="23" t="s">
        <v>147</v>
      </c>
      <c r="E56" s="23" t="s">
        <v>148</v>
      </c>
      <c r="F56" s="20"/>
      <c r="G56" s="20"/>
      <c r="H56" s="21"/>
    </row>
    <row r="57" spans="2:8" x14ac:dyDescent="0.2">
      <c r="B57">
        <v>45</v>
      </c>
      <c r="C57" s="17"/>
      <c r="D57" s="23" t="s">
        <v>149</v>
      </c>
      <c r="E57" s="23" t="s">
        <v>150</v>
      </c>
      <c r="F57" s="20"/>
      <c r="G57" s="20"/>
      <c r="H57" s="21"/>
    </row>
    <row r="58" spans="2:8" ht="30" x14ac:dyDescent="0.2">
      <c r="B58">
        <v>46</v>
      </c>
      <c r="C58" s="22"/>
      <c r="D58" s="23" t="s">
        <v>151</v>
      </c>
      <c r="E58" s="23" t="s">
        <v>190</v>
      </c>
      <c r="F58" s="20" t="s">
        <v>192</v>
      </c>
      <c r="G58" s="20" t="s">
        <v>221</v>
      </c>
      <c r="H58" s="21" t="s">
        <v>191</v>
      </c>
    </row>
    <row r="59" spans="2:8" ht="16" x14ac:dyDescent="0.2">
      <c r="B59">
        <v>47</v>
      </c>
      <c r="C59" s="24" t="s">
        <v>152</v>
      </c>
      <c r="D59" s="23" t="s">
        <v>153</v>
      </c>
      <c r="E59" s="23" t="s">
        <v>154</v>
      </c>
      <c r="F59" s="20"/>
      <c r="G59" s="20"/>
      <c r="H59" s="21"/>
    </row>
    <row r="60" spans="2:8" x14ac:dyDescent="0.2">
      <c r="B60">
        <v>48</v>
      </c>
      <c r="C60" s="17"/>
      <c r="D60" s="23" t="s">
        <v>155</v>
      </c>
      <c r="E60" s="23" t="s">
        <v>197</v>
      </c>
      <c r="F60" s="20"/>
      <c r="G60" s="20"/>
      <c r="H60" s="21"/>
    </row>
    <row r="61" spans="2:8" x14ac:dyDescent="0.2">
      <c r="B61">
        <v>49</v>
      </c>
      <c r="C61" s="17"/>
      <c r="D61" s="23" t="s">
        <v>156</v>
      </c>
      <c r="E61" s="23" t="s">
        <v>157</v>
      </c>
      <c r="F61" s="20"/>
      <c r="G61" s="20"/>
      <c r="H61" s="21"/>
    </row>
    <row r="62" spans="2:8" ht="45" x14ac:dyDescent="0.2">
      <c r="B62">
        <v>50</v>
      </c>
      <c r="C62" s="17"/>
      <c r="D62" s="23" t="s">
        <v>158</v>
      </c>
      <c r="E62" s="23" t="s">
        <v>159</v>
      </c>
      <c r="F62" s="20"/>
      <c r="G62" s="20"/>
      <c r="H62" s="21"/>
    </row>
    <row r="63" spans="2:8" ht="45" x14ac:dyDescent="0.2">
      <c r="B63">
        <v>51</v>
      </c>
      <c r="C63" s="25"/>
      <c r="D63" s="23" t="s">
        <v>160</v>
      </c>
      <c r="E63" s="23" t="s">
        <v>161</v>
      </c>
      <c r="F63" s="20" t="s">
        <v>162</v>
      </c>
      <c r="G63" s="20" t="s">
        <v>163</v>
      </c>
      <c r="H63" s="13" t="s">
        <v>15</v>
      </c>
    </row>
    <row r="64" spans="2:8" ht="30" x14ac:dyDescent="0.2">
      <c r="B64">
        <v>52</v>
      </c>
      <c r="C64" s="247" t="s">
        <v>224</v>
      </c>
      <c r="D64" s="23" t="s">
        <v>225</v>
      </c>
      <c r="E64" s="23" t="s">
        <v>226</v>
      </c>
      <c r="F64" s="20" t="s">
        <v>233</v>
      </c>
      <c r="G64" s="20" t="s">
        <v>228</v>
      </c>
      <c r="H64" s="13" t="s">
        <v>230</v>
      </c>
    </row>
    <row r="65" spans="2:8" ht="45" x14ac:dyDescent="0.2">
      <c r="B65">
        <v>53</v>
      </c>
      <c r="C65" s="247"/>
      <c r="D65" s="23" t="s">
        <v>229</v>
      </c>
      <c r="E65" s="23" t="s">
        <v>232</v>
      </c>
      <c r="F65" s="20" t="s">
        <v>234</v>
      </c>
      <c r="G65" s="20"/>
      <c r="H65" s="13" t="s">
        <v>231</v>
      </c>
    </row>
    <row r="66" spans="2:8" x14ac:dyDescent="0.2">
      <c r="C66" s="247"/>
      <c r="D66" s="23"/>
      <c r="E66" s="23"/>
      <c r="F66" s="20"/>
      <c r="G66" s="20"/>
      <c r="H66" s="13"/>
    </row>
    <row r="67" spans="2:8" x14ac:dyDescent="0.2">
      <c r="C67" s="247"/>
      <c r="D67" s="23"/>
      <c r="E67" s="23"/>
      <c r="F67" s="20"/>
      <c r="G67" s="20"/>
      <c r="H67" s="13"/>
    </row>
    <row r="68" spans="2:8" x14ac:dyDescent="0.2">
      <c r="C68" s="247" t="s">
        <v>242</v>
      </c>
      <c r="D68" s="23" t="s">
        <v>243</v>
      </c>
      <c r="E68" s="23" t="s">
        <v>244</v>
      </c>
      <c r="F68" s="20"/>
      <c r="G68" s="20"/>
      <c r="H68" s="13"/>
    </row>
    <row r="69" spans="2:8" x14ac:dyDescent="0.2">
      <c r="E69" s="6" t="s">
        <v>245</v>
      </c>
      <c r="F69" s="5" t="s">
        <v>245</v>
      </c>
      <c r="G69" s="5" t="s">
        <v>251</v>
      </c>
      <c r="H69" s="5" t="s">
        <v>251</v>
      </c>
    </row>
    <row r="70" spans="2:8" x14ac:dyDescent="0.2">
      <c r="E70" s="6" t="s">
        <v>246</v>
      </c>
      <c r="F70" s="5" t="s">
        <v>246</v>
      </c>
      <c r="G70" s="5" t="s">
        <v>252</v>
      </c>
      <c r="H70" s="5" t="s">
        <v>252</v>
      </c>
    </row>
    <row r="71" spans="2:8" x14ac:dyDescent="0.2">
      <c r="E71" s="6" t="s">
        <v>247</v>
      </c>
      <c r="F71" s="5" t="s">
        <v>247</v>
      </c>
      <c r="G71" s="5" t="s">
        <v>247</v>
      </c>
      <c r="H71" s="5" t="s">
        <v>247</v>
      </c>
    </row>
    <row r="72" spans="2:8" x14ac:dyDescent="0.2">
      <c r="E72" s="6" t="s">
        <v>248</v>
      </c>
      <c r="F72" s="5" t="s">
        <v>248</v>
      </c>
      <c r="G72" s="5" t="s">
        <v>248</v>
      </c>
      <c r="H72" s="5" t="s">
        <v>248</v>
      </c>
    </row>
    <row r="73" spans="2:8" x14ac:dyDescent="0.2">
      <c r="E73" s="6" t="s">
        <v>250</v>
      </c>
      <c r="F73" s="5" t="s">
        <v>250</v>
      </c>
      <c r="G73" s="5" t="s">
        <v>250</v>
      </c>
      <c r="H73" s="5" t="s">
        <v>250</v>
      </c>
    </row>
    <row r="74" spans="2:8" x14ac:dyDescent="0.2">
      <c r="E74" s="6" t="s">
        <v>249</v>
      </c>
      <c r="F74" s="5" t="s">
        <v>249</v>
      </c>
      <c r="G74" s="5" t="s">
        <v>249</v>
      </c>
      <c r="H74" s="5" t="s">
        <v>249</v>
      </c>
    </row>
    <row r="75" spans="2:8" x14ac:dyDescent="0.2">
      <c r="E75" s="6" t="s">
        <v>253</v>
      </c>
      <c r="F75" s="5" t="s">
        <v>253</v>
      </c>
      <c r="G75" s="5" t="s">
        <v>256</v>
      </c>
      <c r="H75" s="5" t="s">
        <v>255</v>
      </c>
    </row>
    <row r="76" spans="2:8" x14ac:dyDescent="0.2">
      <c r="E76" s="6" t="s">
        <v>254</v>
      </c>
      <c r="F76" s="5" t="s">
        <v>254</v>
      </c>
      <c r="G76" s="5" t="s">
        <v>254</v>
      </c>
      <c r="H76" s="5" t="s">
        <v>254</v>
      </c>
    </row>
    <row r="77" spans="2:8" x14ac:dyDescent="0.2">
      <c r="E77" s="6" t="s">
        <v>241</v>
      </c>
      <c r="F77" s="5" t="s">
        <v>241</v>
      </c>
      <c r="G77" s="5" t="s">
        <v>241</v>
      </c>
      <c r="H77" s="5" t="s">
        <v>241</v>
      </c>
    </row>
  </sheetData>
  <sheetProtection password="D05F" sheet="1" objects="1" scenarios="1"/>
  <customSheetViews>
    <customSheetView guid="{E77649BC-18E7-2E43-8FC6-05979BBF605A}" hiddenColumns="1">
      <pane ySplit="11" topLeftCell="A68" activePane="bottomLeft" state="frozenSplit"/>
      <selection pane="bottomLeft" activeCell="D39" sqref="D39"/>
      <pageMargins left="0.7" right="0.7" top="0.75" bottom="0.75" header="0.3" footer="0.3"/>
    </customSheetView>
    <customSheetView guid="{16A13125-70B0-49D2-8FCF-BC05E75E97D5}" hiddenColumns="1">
      <pane ySplit="11" topLeftCell="A68" activePane="bottomLeft" state="frozenSplit"/>
      <selection pane="bottomLeft" activeCell="D39" sqref="D39"/>
      <pageMargins left="0.7" right="0.7" top="0.75" bottom="0.75" header="0.3" footer="0.3"/>
    </customSheetView>
    <customSheetView guid="{44378DBE-D737-4E66-96B9-06CFC796700D}" hiddenColumns="1">
      <pane ySplit="11" topLeftCell="A68" activePane="bottomLeft" state="frozenSplit"/>
      <selection pane="bottomLeft" activeCell="D39" sqref="D3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5"/>
  <sheetViews>
    <sheetView tabSelected="1" topLeftCell="A4" zoomScale="95" zoomScaleNormal="95" zoomScalePageLayoutView="95" workbookViewId="0">
      <pane xSplit="1" ySplit="7" topLeftCell="B11" activePane="bottomRight" state="frozen"/>
      <selection sqref="A1:XFD1048576"/>
      <selection pane="topRight" sqref="A1:XFD1048576"/>
      <selection pane="bottomLeft" sqref="A1:XFD1048576"/>
      <selection pane="bottomRight" activeCell="J317" sqref="J317"/>
    </sheetView>
  </sheetViews>
  <sheetFormatPr baseColWidth="10" defaultColWidth="8.83203125" defaultRowHeight="15" x14ac:dyDescent="0.2"/>
  <cols>
    <col min="1" max="1" width="0" style="113" hidden="1" customWidth="1"/>
    <col min="2" max="2" width="5.1640625" style="113" customWidth="1"/>
    <col min="3" max="3" width="12.6640625" style="113" customWidth="1"/>
    <col min="4" max="4" width="22.83203125" style="113" customWidth="1"/>
    <col min="5" max="5" width="14.5" style="113" customWidth="1"/>
    <col min="6" max="6" width="23" style="113" customWidth="1"/>
    <col min="7" max="7" width="13" style="113" customWidth="1"/>
    <col min="8" max="8" width="9.33203125" style="113" customWidth="1"/>
    <col min="9" max="9" width="31.6640625" style="234" customWidth="1"/>
    <col min="10" max="10" width="57.6640625" style="235" customWidth="1"/>
    <col min="11" max="16384" width="8.83203125" style="113"/>
  </cols>
  <sheetData>
    <row r="2" spans="1:10" x14ac:dyDescent="0.2">
      <c r="B2" s="114"/>
      <c r="C2" s="114"/>
      <c r="D2" s="115"/>
      <c r="E2" s="116"/>
      <c r="F2" s="117"/>
      <c r="G2" s="118"/>
      <c r="H2" s="119"/>
      <c r="I2" s="120"/>
      <c r="J2" s="121"/>
    </row>
    <row r="3" spans="1:10" ht="18" x14ac:dyDescent="0.2">
      <c r="B3" s="122" t="s">
        <v>165</v>
      </c>
      <c r="C3" s="123"/>
      <c r="D3" s="124"/>
      <c r="E3" s="125"/>
      <c r="F3" s="126"/>
      <c r="G3" s="127"/>
      <c r="H3" s="128"/>
      <c r="I3" s="120"/>
      <c r="J3" s="121"/>
    </row>
    <row r="4" spans="1:10" ht="18" x14ac:dyDescent="0.2">
      <c r="C4" s="129"/>
      <c r="D4" s="114" t="s">
        <v>164</v>
      </c>
      <c r="E4" s="116"/>
      <c r="F4" s="117"/>
      <c r="G4" s="131"/>
      <c r="H4" s="119"/>
      <c r="I4" s="120"/>
      <c r="J4" s="121"/>
    </row>
    <row r="5" spans="1:10" x14ac:dyDescent="0.2">
      <c r="C5" s="132"/>
      <c r="D5" s="114" t="s">
        <v>12</v>
      </c>
      <c r="E5" s="116"/>
      <c r="F5" s="117"/>
      <c r="G5" s="131"/>
      <c r="H5" s="119"/>
      <c r="I5" s="245" t="s">
        <v>217</v>
      </c>
      <c r="J5" s="244"/>
    </row>
    <row r="6" spans="1:10" x14ac:dyDescent="0.2">
      <c r="C6" s="134"/>
      <c r="D6" s="114" t="s">
        <v>20</v>
      </c>
      <c r="E6" s="116"/>
      <c r="F6" s="117"/>
      <c r="G6" s="131"/>
      <c r="H6" s="119"/>
      <c r="I6" s="120"/>
      <c r="J6" s="121"/>
    </row>
    <row r="7" spans="1:10" x14ac:dyDescent="0.2">
      <c r="B7" s="114"/>
      <c r="C7" s="261"/>
      <c r="D7" s="133" t="s">
        <v>242</v>
      </c>
      <c r="E7" s="116"/>
      <c r="F7" s="117"/>
      <c r="G7" s="131"/>
      <c r="H7" s="119"/>
      <c r="I7" s="120"/>
      <c r="J7" s="121"/>
    </row>
    <row r="8" spans="1:10" ht="93" customHeight="1" x14ac:dyDescent="0.2">
      <c r="A8" s="113" t="s">
        <v>175</v>
      </c>
      <c r="B8" s="114"/>
      <c r="C8" s="114"/>
      <c r="D8" s="115"/>
      <c r="E8" s="116"/>
      <c r="F8" s="117"/>
      <c r="G8" s="131"/>
      <c r="H8" s="135" t="s">
        <v>166</v>
      </c>
      <c r="I8" s="135" t="s">
        <v>167</v>
      </c>
      <c r="J8" s="135" t="s">
        <v>168</v>
      </c>
    </row>
    <row r="9" spans="1:10" x14ac:dyDescent="0.2">
      <c r="A9" s="113" t="s">
        <v>171</v>
      </c>
      <c r="B9" s="136"/>
      <c r="C9" s="136"/>
      <c r="D9" s="137"/>
      <c r="E9" s="138"/>
      <c r="F9" s="139"/>
      <c r="G9" s="140"/>
      <c r="H9" s="141"/>
      <c r="I9" s="142"/>
      <c r="J9" s="142"/>
    </row>
    <row r="10" spans="1:10" ht="27" x14ac:dyDescent="0.2">
      <c r="B10" s="143"/>
      <c r="C10" s="144" t="s">
        <v>2</v>
      </c>
      <c r="D10" s="145" t="s">
        <v>3</v>
      </c>
      <c r="E10" s="144" t="s">
        <v>169</v>
      </c>
      <c r="F10" s="146" t="s">
        <v>170</v>
      </c>
      <c r="G10" s="147" t="s">
        <v>178</v>
      </c>
      <c r="H10" s="148"/>
      <c r="I10" s="144"/>
      <c r="J10" s="149"/>
    </row>
    <row r="11" spans="1:10" ht="27" x14ac:dyDescent="0.2">
      <c r="B11" s="150">
        <v>1</v>
      </c>
      <c r="C11" s="151" t="s">
        <v>164</v>
      </c>
      <c r="D11" s="152" t="s">
        <v>203</v>
      </c>
      <c r="E11" s="153" t="str">
        <f>IF(ISBLANK('Seq, Param &amp; Manu Desc'!$C12), "", 'Seq, Param &amp; Manu Desc'!$C12)</f>
        <v>Timing</v>
      </c>
      <c r="F11" s="154" t="str">
        <f>'Seq, Param &amp; Manu Desc'!$D12</f>
        <v>TR (ms)</v>
      </c>
      <c r="G11" s="155">
        <v>4380</v>
      </c>
      <c r="H11" s="26"/>
      <c r="I11" s="27">
        <v>4920</v>
      </c>
      <c r="J11" s="28"/>
    </row>
    <row r="12" spans="1:10" x14ac:dyDescent="0.2">
      <c r="B12" s="156"/>
      <c r="C12" s="151"/>
      <c r="D12" s="157"/>
      <c r="E12" s="153" t="str">
        <f>IF(ISBLANK('Seq, Param &amp; Manu Desc'!$C13), "", 'Seq, Param &amp; Manu Desc'!$C13)</f>
        <v/>
      </c>
      <c r="F12" s="154" t="str">
        <f>'Seq, Param &amp; Manu Desc'!$D13</f>
        <v>TE (ms)</v>
      </c>
      <c r="G12" s="158">
        <v>60</v>
      </c>
      <c r="H12" s="29"/>
      <c r="I12" s="30">
        <v>69</v>
      </c>
      <c r="J12" s="31"/>
    </row>
    <row r="13" spans="1:10" hidden="1" x14ac:dyDescent="0.2">
      <c r="B13" s="156"/>
      <c r="C13" s="151"/>
      <c r="D13" s="157"/>
      <c r="E13" s="153" t="str">
        <f>IF(ISBLANK('Seq, Param &amp; Manu Desc'!$C14), "", 'Seq, Param &amp; Manu Desc'!$C14)</f>
        <v/>
      </c>
      <c r="F13" s="154" t="str">
        <f>'Seq, Param &amp; Manu Desc'!$D14</f>
        <v>TI (ms)</v>
      </c>
      <c r="G13" s="158"/>
      <c r="H13" s="29"/>
      <c r="I13" s="30"/>
      <c r="J13" s="31"/>
    </row>
    <row r="14" spans="1:10" x14ac:dyDescent="0.2">
      <c r="B14" s="156"/>
      <c r="C14" s="151"/>
      <c r="D14" s="157"/>
      <c r="E14" s="153" t="str">
        <f>IF(ISBLANK('Seq, Param &amp; Manu Desc'!$C15), "", 'Seq, Param &amp; Manu Desc'!$C15)</f>
        <v/>
      </c>
      <c r="F14" s="154" t="str">
        <f>'Seq, Param &amp; Manu Desc'!$D15</f>
        <v>NSA</v>
      </c>
      <c r="G14" s="158">
        <v>1</v>
      </c>
      <c r="H14" s="29"/>
      <c r="I14" s="30">
        <v>1</v>
      </c>
      <c r="J14" s="31"/>
    </row>
    <row r="15" spans="1:10" x14ac:dyDescent="0.2">
      <c r="B15" s="156"/>
      <c r="C15" s="151"/>
      <c r="D15" s="157"/>
      <c r="E15" s="153" t="str">
        <f>IF(ISBLANK('Seq, Param &amp; Manu Desc'!$C16), "", 'Seq, Param &amp; Manu Desc'!$C16)</f>
        <v/>
      </c>
      <c r="F15" s="154" t="str">
        <f>'Seq, Param &amp; Manu Desc'!$D16</f>
        <v>Scan duration</v>
      </c>
      <c r="G15" s="159">
        <v>9.1435185185185185E-4</v>
      </c>
      <c r="H15" s="32"/>
      <c r="I15" s="33">
        <v>4.3055555555555562E-2</v>
      </c>
      <c r="J15" s="31"/>
    </row>
    <row r="16" spans="1:10" x14ac:dyDescent="0.2">
      <c r="B16" s="156"/>
      <c r="C16" s="151"/>
      <c r="D16" s="157"/>
      <c r="E16" s="153" t="str">
        <f>IF(ISBLANK('Seq, Param &amp; Manu Desc'!$C17), "", 'Seq, Param &amp; Manu Desc'!$C17)</f>
        <v/>
      </c>
      <c r="F16" s="154" t="str">
        <f>'Seq, Param &amp; Manu Desc'!$D17</f>
        <v>Peripheral gated (Y/N)</v>
      </c>
      <c r="G16" s="159" t="s">
        <v>171</v>
      </c>
      <c r="H16" s="32"/>
      <c r="I16" s="33" t="s">
        <v>171</v>
      </c>
      <c r="J16" s="31"/>
    </row>
    <row r="17" spans="2:10" ht="26" x14ac:dyDescent="0.2">
      <c r="B17" s="156"/>
      <c r="C17" s="151"/>
      <c r="D17" s="157"/>
      <c r="E17" s="153" t="str">
        <f>IF(ISBLANK('Seq, Param &amp; Manu Desc'!$C18), "", 'Seq, Param &amp; Manu Desc'!$C18)</f>
        <v>Resolution</v>
      </c>
      <c r="F17" s="154" t="str">
        <f>'Seq, Param &amp; Manu Desc'!$D18</f>
        <v>Matrix size: in-plane, freq dirn</v>
      </c>
      <c r="G17" s="155">
        <v>320</v>
      </c>
      <c r="H17" s="26"/>
      <c r="I17" s="27">
        <v>320</v>
      </c>
      <c r="J17" s="28"/>
    </row>
    <row r="18" spans="2:10" ht="26" x14ac:dyDescent="0.2">
      <c r="B18" s="156"/>
      <c r="C18" s="151"/>
      <c r="D18" s="157"/>
      <c r="E18" s="153" t="str">
        <f>IF(ISBLANK('Seq, Param &amp; Manu Desc'!$C19), "", 'Seq, Param &amp; Manu Desc'!$C19)</f>
        <v/>
      </c>
      <c r="F18" s="154" t="str">
        <f>'Seq, Param &amp; Manu Desc'!$D19</f>
        <v>Matrix size: in-plane, phase dirn</v>
      </c>
      <c r="G18" s="158">
        <v>320</v>
      </c>
      <c r="H18" s="29"/>
      <c r="I18" s="30">
        <v>320</v>
      </c>
      <c r="J18" s="31"/>
    </row>
    <row r="19" spans="2:10" ht="39" x14ac:dyDescent="0.2">
      <c r="B19" s="156"/>
      <c r="C19" s="151"/>
      <c r="D19" s="157"/>
      <c r="E19" s="153" t="str">
        <f>IF(ISBLANK('Seq, Param &amp; Manu Desc'!$C20), "", 'Seq, Param &amp; Manu Desc'!$C20)</f>
        <v/>
      </c>
      <c r="F19" s="154" t="str">
        <f>'Seq, Param &amp; Manu Desc'!$D20</f>
        <v>Total No. of slices (2D) or Matrix size: slice dirn (3D)</v>
      </c>
      <c r="G19" s="158">
        <v>36</v>
      </c>
      <c r="H19" s="29"/>
      <c r="I19" s="30">
        <v>36</v>
      </c>
      <c r="J19" s="31"/>
    </row>
    <row r="20" spans="2:10" x14ac:dyDescent="0.2">
      <c r="B20" s="156"/>
      <c r="C20" s="151"/>
      <c r="D20" s="157"/>
      <c r="E20" s="153" t="str">
        <f>IF(ISBLANK('Seq, Param &amp; Manu Desc'!$C21), "", 'Seq, Param &amp; Manu Desc'!$C21)</f>
        <v/>
      </c>
      <c r="F20" s="154" t="str">
        <f>'Seq, Param &amp; Manu Desc'!$D21</f>
        <v>FOV frequency (cm)</v>
      </c>
      <c r="G20" s="158">
        <v>24</v>
      </c>
      <c r="H20" s="29"/>
      <c r="I20" s="30">
        <v>24</v>
      </c>
      <c r="J20" s="31"/>
    </row>
    <row r="21" spans="2:10" x14ac:dyDescent="0.2">
      <c r="B21" s="156"/>
      <c r="C21" s="151"/>
      <c r="D21" s="157"/>
      <c r="E21" s="153" t="str">
        <f>IF(ISBLANK('Seq, Param &amp; Manu Desc'!$C22), "", 'Seq, Param &amp; Manu Desc'!$C22)</f>
        <v/>
      </c>
      <c r="F21" s="154" t="str">
        <f>'Seq, Param &amp; Manu Desc'!$D22</f>
        <v>FOV phase (%)</v>
      </c>
      <c r="G21" s="158">
        <v>75</v>
      </c>
      <c r="H21" s="29"/>
      <c r="I21" s="30">
        <v>75</v>
      </c>
      <c r="J21" s="31"/>
    </row>
    <row r="22" spans="2:10" x14ac:dyDescent="0.2">
      <c r="B22" s="156"/>
      <c r="C22" s="151"/>
      <c r="D22" s="157"/>
      <c r="E22" s="153" t="str">
        <f>IF(ISBLANK('Seq, Param &amp; Manu Desc'!$C23), "", 'Seq, Param &amp; Manu Desc'!$C23)</f>
        <v/>
      </c>
      <c r="F22" s="154" t="str">
        <f>'Seq, Param &amp; Manu Desc'!$D23</f>
        <v>FOV slice (cm)</v>
      </c>
      <c r="G22" s="158">
        <v>14.4</v>
      </c>
      <c r="H22" s="29"/>
      <c r="I22" s="30"/>
      <c r="J22" s="31"/>
    </row>
    <row r="23" spans="2:10" ht="26" x14ac:dyDescent="0.2">
      <c r="B23" s="156"/>
      <c r="C23" s="151"/>
      <c r="D23" s="157"/>
      <c r="E23" s="153" t="str">
        <f>IF(ISBLANK('Seq, Param &amp; Manu Desc'!$C24), "", 'Seq, Param &amp; Manu Desc'!$C24)</f>
        <v/>
      </c>
      <c r="F23" s="154" t="str">
        <f>'Seq, Param &amp; Manu Desc'!$D24</f>
        <v>Voxel size: freq dirn (mm)</v>
      </c>
      <c r="G23" s="160">
        <v>0.75</v>
      </c>
      <c r="H23" s="34"/>
      <c r="I23" s="35">
        <v>0.8</v>
      </c>
      <c r="J23" s="31"/>
    </row>
    <row r="24" spans="2:10" ht="26" x14ac:dyDescent="0.2">
      <c r="B24" s="156"/>
      <c r="C24" s="151"/>
      <c r="D24" s="157"/>
      <c r="E24" s="153" t="str">
        <f>IF(ISBLANK('Seq, Param &amp; Manu Desc'!$C25), "", 'Seq, Param &amp; Manu Desc'!$C25)</f>
        <v/>
      </c>
      <c r="F24" s="154" t="str">
        <f>'Seq, Param &amp; Manu Desc'!$D25</f>
        <v>Voxel size: phase dirn (mm)</v>
      </c>
      <c r="G24" s="160">
        <v>0.75</v>
      </c>
      <c r="H24" s="34"/>
      <c r="I24" s="35">
        <v>0.8</v>
      </c>
      <c r="J24" s="31"/>
    </row>
    <row r="25" spans="2:10" ht="26" x14ac:dyDescent="0.2">
      <c r="B25" s="156"/>
      <c r="C25" s="151"/>
      <c r="D25" s="157"/>
      <c r="E25" s="153" t="str">
        <f>IF(ISBLANK('Seq, Param &amp; Manu Desc'!$C26), "", 'Seq, Param &amp; Manu Desc'!$C26)</f>
        <v/>
      </c>
      <c r="F25" s="154" t="str">
        <f>'Seq, Param &amp; Manu Desc'!$D26</f>
        <v>Voxel size: slice dirn (mm)</v>
      </c>
      <c r="G25" s="160">
        <v>4</v>
      </c>
      <c r="H25" s="34"/>
      <c r="I25" s="35">
        <v>4</v>
      </c>
      <c r="J25" s="31"/>
    </row>
    <row r="26" spans="2:10" hidden="1" x14ac:dyDescent="0.2">
      <c r="B26" s="156"/>
      <c r="C26" s="151"/>
      <c r="D26" s="151"/>
      <c r="E26" s="153" t="str">
        <f>IF(ISBLANK('Seq, Param &amp; Manu Desc'!$C27), "", 'Seq, Param &amp; Manu Desc'!$C27)</f>
        <v/>
      </c>
      <c r="F26" s="154" t="str">
        <f>'Seq, Param &amp; Manu Desc'!$D27</f>
        <v>Slice gap (mm)</v>
      </c>
      <c r="G26" s="161">
        <v>0</v>
      </c>
      <c r="H26" s="36"/>
      <c r="I26" s="37"/>
      <c r="J26" s="38"/>
    </row>
    <row r="27" spans="2:10" x14ac:dyDescent="0.2">
      <c r="B27" s="156"/>
      <c r="C27" s="151"/>
      <c r="D27" s="151"/>
      <c r="E27" s="153" t="str">
        <f>IF(ISBLANK('Seq, Param &amp; Manu Desc'!$C28), "", 'Seq, Param &amp; Manu Desc'!$C28)</f>
        <v>Coverage</v>
      </c>
      <c r="F27" s="154" t="str">
        <f>'Seq, Param &amp; Manu Desc'!$D28</f>
        <v>2D/3D</v>
      </c>
      <c r="G27" s="155" t="s">
        <v>193</v>
      </c>
      <c r="H27" s="26"/>
      <c r="I27" s="27" t="s">
        <v>193</v>
      </c>
      <c r="J27" s="28"/>
    </row>
    <row r="28" spans="2:10" ht="26" x14ac:dyDescent="0.2">
      <c r="B28" s="156"/>
      <c r="C28" s="151"/>
      <c r="D28" s="151"/>
      <c r="E28" s="153" t="str">
        <f>IF(ISBLANK('Seq, Param &amp; Manu Desc'!$C29), "", 'Seq, Param &amp; Manu Desc'!$C29)</f>
        <v/>
      </c>
      <c r="F28" s="154" t="str">
        <f>'Seq, Param &amp; Manu Desc'!$D29</f>
        <v>In-plane phase enc. dirn. (AP,LR,SI)</v>
      </c>
      <c r="G28" s="158" t="s">
        <v>173</v>
      </c>
      <c r="H28" s="29"/>
      <c r="I28" s="30" t="s">
        <v>264</v>
      </c>
      <c r="J28" s="31"/>
    </row>
    <row r="29" spans="2:10" x14ac:dyDescent="0.2">
      <c r="B29" s="156"/>
      <c r="C29" s="151"/>
      <c r="D29" s="151"/>
      <c r="E29" s="153" t="str">
        <f>IF(ISBLANK('Seq, Param &amp; Manu Desc'!$C30), "", 'Seq, Param &amp; Manu Desc'!$C30)</f>
        <v/>
      </c>
      <c r="F29" s="154" t="str">
        <f>'Seq, Param &amp; Manu Desc'!$D30</f>
        <v>Region of slice coverage</v>
      </c>
      <c r="G29" s="158" t="s">
        <v>205</v>
      </c>
      <c r="H29" s="29"/>
      <c r="I29" s="30" t="s">
        <v>265</v>
      </c>
      <c r="J29" s="31"/>
    </row>
    <row r="30" spans="2:10" ht="26" x14ac:dyDescent="0.2">
      <c r="B30" s="156"/>
      <c r="C30" s="151"/>
      <c r="D30" s="151"/>
      <c r="E30" s="153" t="str">
        <f>IF(ISBLANK('Seq, Param &amp; Manu Desc'!$C31), "", 'Seq, Param &amp; Manu Desc'!$C31)</f>
        <v/>
      </c>
      <c r="F30" s="154" t="str">
        <f>'Seq, Param &amp; Manu Desc'!$D31</f>
        <v>Slice orientation (Sag/Ax/Cor/Obl)</v>
      </c>
      <c r="G30" s="158" t="s">
        <v>194</v>
      </c>
      <c r="H30" s="29"/>
      <c r="I30" s="30" t="s">
        <v>266</v>
      </c>
      <c r="J30" s="31"/>
    </row>
    <row r="31" spans="2:10" x14ac:dyDescent="0.2">
      <c r="B31" s="156"/>
      <c r="C31" s="151"/>
      <c r="D31" s="151"/>
      <c r="E31" s="153" t="str">
        <f>IF(ISBLANK('Seq, Param &amp; Manu Desc'!$C32), "", 'Seq, Param &amp; Manu Desc'!$C32)</f>
        <v/>
      </c>
      <c r="F31" s="154" t="str">
        <f>'Seq, Param &amp; Manu Desc'!$D32</f>
        <v>Slice order (Inter/Seq)</v>
      </c>
      <c r="G31" s="155" t="s">
        <v>195</v>
      </c>
      <c r="H31" s="26"/>
      <c r="I31" s="27" t="s">
        <v>267</v>
      </c>
      <c r="J31" s="28"/>
    </row>
    <row r="32" spans="2:10" x14ac:dyDescent="0.2">
      <c r="B32" s="156"/>
      <c r="C32" s="151"/>
      <c r="D32" s="151"/>
      <c r="E32" s="153"/>
      <c r="F32" s="154" t="str">
        <f>'Seq, Param &amp; Manu Desc'!$D33</f>
        <v>Slice acquisition direction</v>
      </c>
      <c r="G32" s="158" t="s">
        <v>239</v>
      </c>
      <c r="H32" s="42"/>
      <c r="I32" s="43" t="s">
        <v>268</v>
      </c>
      <c r="J32" s="44"/>
    </row>
    <row r="33" spans="2:10" hidden="1" x14ac:dyDescent="0.2">
      <c r="B33" s="156"/>
      <c r="C33" s="151"/>
      <c r="D33" s="151"/>
      <c r="E33" s="153" t="str">
        <f>IF(ISBLANK('Seq, Param &amp; Manu Desc'!$C34), "", 'Seq, Param &amp; Manu Desc'!$C34)</f>
        <v/>
      </c>
      <c r="F33" s="154" t="str">
        <f>'Seq, Param &amp; Manu Desc'!$D34</f>
        <v>K-space ordering</v>
      </c>
      <c r="G33" s="158"/>
      <c r="H33" s="29"/>
      <c r="I33" s="30"/>
      <c r="J33" s="31"/>
    </row>
    <row r="34" spans="2:10" x14ac:dyDescent="0.2">
      <c r="B34" s="156"/>
      <c r="C34" s="151"/>
      <c r="D34" s="151"/>
      <c r="E34" s="153" t="str">
        <f>IF(ISBLANK('Seq, Param &amp; Manu Desc'!$C35), "", 'Seq, Param &amp; Manu Desc'!$C35)</f>
        <v/>
      </c>
      <c r="F34" s="154" t="str">
        <f>'Seq, Param &amp; Manu Desc'!$D35</f>
        <v>Concatenations</v>
      </c>
      <c r="G34" s="158">
        <v>2</v>
      </c>
      <c r="H34" s="29"/>
      <c r="I34" s="30">
        <v>2</v>
      </c>
      <c r="J34" s="31"/>
    </row>
    <row r="35" spans="2:10" hidden="1" x14ac:dyDescent="0.2">
      <c r="B35" s="156"/>
      <c r="C35" s="151"/>
      <c r="D35" s="151"/>
      <c r="E35" s="153" t="str">
        <f>IF(ISBLANK('Seq, Param &amp; Manu Desc'!$C36), "", 'Seq, Param &amp; Manu Desc'!$C36)</f>
        <v/>
      </c>
      <c r="F35" s="154" t="str">
        <f>'Seq, Param &amp; Manu Desc'!$D36</f>
        <v>Oversampling Phase (%)</v>
      </c>
      <c r="G35" s="158"/>
      <c r="H35" s="29"/>
      <c r="I35" s="30"/>
      <c r="J35" s="31"/>
    </row>
    <row r="36" spans="2:10" ht="26" hidden="1" x14ac:dyDescent="0.2">
      <c r="B36" s="156"/>
      <c r="C36" s="151"/>
      <c r="D36" s="151"/>
      <c r="E36" s="153" t="str">
        <f>IF(ISBLANK('Seq, Param &amp; Manu Desc'!$C37), "", 'Seq, Param &amp; Manu Desc'!$C37)</f>
        <v/>
      </c>
      <c r="F36" s="154" t="str">
        <f>'Seq, Param &amp; Manu Desc'!$D37</f>
        <v xml:space="preserve">Oversampling Slice dirn 3D (%) </v>
      </c>
      <c r="G36" s="158"/>
      <c r="H36" s="29"/>
      <c r="I36" s="30"/>
      <c r="J36" s="31"/>
    </row>
    <row r="37" spans="2:10" hidden="1" x14ac:dyDescent="0.2">
      <c r="B37" s="156"/>
      <c r="C37" s="151"/>
      <c r="D37" s="151"/>
      <c r="E37" s="153" t="str">
        <f>IF(ISBLANK('Seq, Param &amp; Manu Desc'!$C38), "", 'Seq, Param &amp; Manu Desc'!$C38)</f>
        <v/>
      </c>
      <c r="F37" s="154" t="str">
        <f>'Seq, Param &amp; Manu Desc'!$D38</f>
        <v xml:space="preserve">Slice overlap (mm) </v>
      </c>
      <c r="G37" s="162"/>
      <c r="H37" s="39"/>
      <c r="I37" s="40"/>
      <c r="J37" s="41"/>
    </row>
    <row r="38" spans="2:10" ht="27" x14ac:dyDescent="0.2">
      <c r="B38" s="156"/>
      <c r="C38" s="151"/>
      <c r="D38" s="151"/>
      <c r="E38" s="153" t="str">
        <f>IF(ISBLANK('Seq, Param &amp; Manu Desc'!$C39), "", 'Seq, Param &amp; Manu Desc'!$C39)</f>
        <v>Sequence specific</v>
      </c>
      <c r="F38" s="154" t="str">
        <f>'Seq, Param &amp; Manu Desc'!$D39</f>
        <v>ETL/ E Spacing (us)</v>
      </c>
      <c r="G38" s="163">
        <v>19</v>
      </c>
      <c r="H38" s="42"/>
      <c r="I38" s="43">
        <v>19</v>
      </c>
      <c r="J38" s="44"/>
    </row>
    <row r="39" spans="2:10" x14ac:dyDescent="0.2">
      <c r="B39" s="156"/>
      <c r="C39" s="151"/>
      <c r="D39" s="151"/>
      <c r="E39" s="153" t="str">
        <f>IF(ISBLANK('Seq, Param &amp; Manu Desc'!$C40), "", 'Seq, Param &amp; Manu Desc'!$C40)</f>
        <v/>
      </c>
      <c r="F39" s="154" t="str">
        <f>'Seq, Param &amp; Manu Desc'!$D40</f>
        <v>TSE corrections</v>
      </c>
      <c r="G39" s="164" t="s">
        <v>176</v>
      </c>
      <c r="H39" s="26"/>
      <c r="I39" s="27"/>
      <c r="J39" s="28" t="s">
        <v>277</v>
      </c>
    </row>
    <row r="40" spans="2:10" ht="26" x14ac:dyDescent="0.2">
      <c r="B40" s="156"/>
      <c r="C40" s="151"/>
      <c r="D40" s="151"/>
      <c r="E40" s="153" t="str">
        <f>IF(ISBLANK('Seq, Param &amp; Manu Desc'!$C41), "", 'Seq, Param &amp; Manu Desc'!$C41)</f>
        <v/>
      </c>
      <c r="F40" s="154" t="str">
        <f>'Seq, Param &amp; Manu Desc'!$D41</f>
        <v xml:space="preserve">Fat Sat (CHESS or Equiv) on (Y/N) </v>
      </c>
      <c r="G40" s="155" t="s">
        <v>171</v>
      </c>
      <c r="H40" s="26"/>
      <c r="I40" s="27" t="s">
        <v>171</v>
      </c>
      <c r="J40" s="28"/>
    </row>
    <row r="41" spans="2:10" ht="27" x14ac:dyDescent="0.2">
      <c r="B41" s="156"/>
      <c r="C41" s="151"/>
      <c r="D41" s="151"/>
      <c r="E41" s="153" t="str">
        <f>IF(ISBLANK('Seq, Param &amp; Manu Desc'!$C42), "", 'Seq, Param &amp; Manu Desc'!$C42)</f>
        <v>Other acquisition</v>
      </c>
      <c r="F41" s="154" t="str">
        <f>'Seq, Param &amp; Manu Desc'!$D42</f>
        <v>Partial Fourier (Y/N)</v>
      </c>
      <c r="G41" s="155" t="s">
        <v>171</v>
      </c>
      <c r="H41" s="26"/>
      <c r="I41" s="27" t="s">
        <v>171</v>
      </c>
      <c r="J41" s="28"/>
    </row>
    <row r="42" spans="2:10" ht="26" hidden="1" x14ac:dyDescent="0.2">
      <c r="B42" s="156"/>
      <c r="C42" s="151"/>
      <c r="D42" s="151"/>
      <c r="E42" s="153" t="str">
        <f>IF(ISBLANK('Seq, Param &amp; Manu Desc'!$C43), "", 'Seq, Param &amp; Manu Desc'!$C43)</f>
        <v/>
      </c>
      <c r="F42" s="154" t="str">
        <f>'Seq, Param &amp; Manu Desc'!$D43</f>
        <v>Partial Fourier method (NEX/Echo)</v>
      </c>
      <c r="G42" s="158"/>
      <c r="H42" s="29"/>
      <c r="I42" s="30"/>
      <c r="J42" s="31"/>
    </row>
    <row r="43" spans="2:10" hidden="1" x14ac:dyDescent="0.2">
      <c r="B43" s="156"/>
      <c r="C43" s="151"/>
      <c r="D43" s="151"/>
      <c r="E43" s="153" t="str">
        <f>IF(ISBLANK('Seq, Param &amp; Manu Desc'!$C44), "", 'Seq, Param &amp; Manu Desc'!$C44)</f>
        <v/>
      </c>
      <c r="F43" s="154" t="str">
        <f>'Seq, Param &amp; Manu Desc'!$D44</f>
        <v>Fractional NEX</v>
      </c>
      <c r="G43" s="158"/>
      <c r="H43" s="29"/>
      <c r="I43" s="30"/>
      <c r="J43" s="31"/>
    </row>
    <row r="44" spans="2:10" hidden="1" x14ac:dyDescent="0.2">
      <c r="B44" s="156"/>
      <c r="C44" s="151"/>
      <c r="D44" s="151"/>
      <c r="E44" s="153" t="str">
        <f>IF(ISBLANK('Seq, Param &amp; Manu Desc'!$C45), "", 'Seq, Param &amp; Manu Desc'!$C45)</f>
        <v/>
      </c>
      <c r="F44" s="154" t="str">
        <f>'Seq, Param &amp; Manu Desc'!$D45</f>
        <v>Fractional Echo</v>
      </c>
      <c r="G44" s="158"/>
      <c r="H44" s="29"/>
      <c r="I44" s="30"/>
      <c r="J44" s="31"/>
    </row>
    <row r="45" spans="2:10" x14ac:dyDescent="0.2">
      <c r="B45" s="156"/>
      <c r="C45" s="151"/>
      <c r="D45" s="151"/>
      <c r="E45" s="153" t="str">
        <f>IF(ISBLANK('Seq, Param &amp; Manu Desc'!$C46), "", 'Seq, Param &amp; Manu Desc'!$C46)</f>
        <v/>
      </c>
      <c r="F45" s="154" t="str">
        <f>'Seq, Param &amp; Manu Desc'!$D46</f>
        <v>Flip angle (degrees)</v>
      </c>
      <c r="G45" s="165">
        <v>90</v>
      </c>
      <c r="H45" s="29"/>
      <c r="I45" s="30">
        <v>90</v>
      </c>
      <c r="J45" s="31"/>
    </row>
    <row r="46" spans="2:10" x14ac:dyDescent="0.2">
      <c r="B46" s="156"/>
      <c r="C46" s="151"/>
      <c r="D46" s="151"/>
      <c r="E46" s="153"/>
      <c r="F46" s="154" t="str">
        <f>'Seq, Param &amp; Manu Desc'!$D47</f>
        <v>rBW (Hz per pixel)</v>
      </c>
      <c r="G46" s="238">
        <f>G47*2000/G17</f>
        <v>156.25</v>
      </c>
      <c r="H46" s="52"/>
      <c r="I46" s="53">
        <v>156</v>
      </c>
      <c r="J46" s="54"/>
    </row>
    <row r="47" spans="2:10" x14ac:dyDescent="0.2">
      <c r="B47" s="156"/>
      <c r="C47" s="151"/>
      <c r="D47" s="151"/>
      <c r="E47" s="153" t="str">
        <f>IF(ISBLANK('Seq, Param &amp; Manu Desc'!$C48), "", 'Seq, Param &amp; Manu Desc'!$C48)</f>
        <v/>
      </c>
      <c r="F47" s="154" t="str">
        <f>'Seq, Param &amp; Manu Desc'!$D48</f>
        <v>rBW (kHz)</v>
      </c>
      <c r="G47" s="166">
        <v>25</v>
      </c>
      <c r="H47" s="45"/>
      <c r="I47" s="46"/>
      <c r="J47" s="47"/>
    </row>
    <row r="48" spans="2:10" ht="27" x14ac:dyDescent="0.2">
      <c r="B48" s="156"/>
      <c r="C48" s="151"/>
      <c r="D48" s="151"/>
      <c r="E48" s="153" t="str">
        <f>IF(ISBLANK('Seq, Param &amp; Manu Desc'!$C49), "", 'Seq, Param &amp; Manu Desc'!$C49)</f>
        <v>Parallel imaging</v>
      </c>
      <c r="F48" s="154" t="str">
        <f>'Seq, Param &amp; Manu Desc'!$D49</f>
        <v>PI method</v>
      </c>
      <c r="G48" s="168"/>
      <c r="H48" s="26"/>
      <c r="I48" s="27" t="s">
        <v>275</v>
      </c>
      <c r="J48" s="28"/>
    </row>
    <row r="49" spans="2:10" x14ac:dyDescent="0.2">
      <c r="B49" s="156"/>
      <c r="C49" s="151"/>
      <c r="D49" s="151"/>
      <c r="E49" s="153" t="str">
        <f>IF(ISBLANK('Seq, Param &amp; Manu Desc'!$C50), "", 'Seq, Param &amp; Manu Desc'!$C50)</f>
        <v/>
      </c>
      <c r="F49" s="154" t="str">
        <f>'Seq, Param &amp; Manu Desc'!$D50</f>
        <v>PI reduction factor</v>
      </c>
      <c r="G49" s="166">
        <v>2</v>
      </c>
      <c r="H49" s="45"/>
      <c r="I49" s="46">
        <v>2</v>
      </c>
      <c r="J49" s="47"/>
    </row>
    <row r="50" spans="2:10" hidden="1" x14ac:dyDescent="0.2">
      <c r="B50" s="156"/>
      <c r="C50" s="151"/>
      <c r="D50" s="151"/>
      <c r="E50" s="153" t="str">
        <f>IF(ISBLANK('Seq, Param &amp; Manu Desc'!$C51), "", 'Seq, Param &amp; Manu Desc'!$C51)</f>
        <v xml:space="preserve"> Corrections</v>
      </c>
      <c r="F50" s="154" t="str">
        <f>'Seq, Param &amp; Manu Desc'!$D51</f>
        <v>B0 mapping (Y/N)</v>
      </c>
      <c r="G50" s="155"/>
      <c r="H50" s="26"/>
      <c r="I50" s="27"/>
      <c r="J50" s="28"/>
    </row>
    <row r="51" spans="2:10" ht="26" hidden="1" x14ac:dyDescent="0.2">
      <c r="B51" s="156"/>
      <c r="C51" s="151"/>
      <c r="D51" s="151"/>
      <c r="E51" s="153" t="str">
        <f>IF(ISBLANK('Seq, Param &amp; Manu Desc'!$C52), "", 'Seq, Param &amp; Manu Desc'!$C52)</f>
        <v/>
      </c>
      <c r="F51" s="154" t="str">
        <f>'Seq, Param &amp; Manu Desc'!$D52</f>
        <v>B1 mapping: Transmit (Y/N)</v>
      </c>
      <c r="G51" s="158"/>
      <c r="H51" s="29"/>
      <c r="I51" s="30"/>
      <c r="J51" s="31"/>
    </row>
    <row r="52" spans="2:10" ht="26" hidden="1" x14ac:dyDescent="0.2">
      <c r="B52" s="156"/>
      <c r="C52" s="151"/>
      <c r="D52" s="151"/>
      <c r="E52" s="153" t="str">
        <f>IF(ISBLANK('Seq, Param &amp; Manu Desc'!$C53), "", 'Seq, Param &amp; Manu Desc'!$C53)</f>
        <v/>
      </c>
      <c r="F52" s="154" t="str">
        <f>'Seq, Param &amp; Manu Desc'!$D53</f>
        <v>B1 mapping: Receive (Y/N)</v>
      </c>
      <c r="G52" s="158"/>
      <c r="H52" s="29"/>
      <c r="I52" s="30"/>
      <c r="J52" s="31"/>
    </row>
    <row r="53" spans="2:10" ht="26" hidden="1" x14ac:dyDescent="0.2">
      <c r="B53" s="156"/>
      <c r="C53" s="151"/>
      <c r="D53" s="151"/>
      <c r="E53" s="153" t="str">
        <f>IF(ISBLANK('Seq, Param &amp; Manu Desc'!$C54), "", 'Seq, Param &amp; Manu Desc'!$C54)</f>
        <v/>
      </c>
      <c r="F53" s="154" t="str">
        <f>'Seq, Param &amp; Manu Desc'!$D54</f>
        <v>Grad Non-lin correction (Y/N)</v>
      </c>
      <c r="G53" s="158"/>
      <c r="H53" s="29"/>
      <c r="I53" s="30"/>
      <c r="J53" s="31"/>
    </row>
    <row r="54" spans="2:10" ht="26" hidden="1" x14ac:dyDescent="0.2">
      <c r="B54" s="156"/>
      <c r="C54" s="151"/>
      <c r="D54" s="151"/>
      <c r="E54" s="153" t="str">
        <f>IF(ISBLANK('Seq, Param &amp; Manu Desc'!$C55), "", 'Seq, Param &amp; Manu Desc'!$C55)</f>
        <v/>
      </c>
      <c r="F54" s="154" t="str">
        <f>'Seq, Param &amp; Manu Desc'!$D55</f>
        <v>Grad Non-lin correction Method</v>
      </c>
      <c r="G54" s="167"/>
      <c r="H54" s="45"/>
      <c r="I54" s="46"/>
      <c r="J54" s="47"/>
    </row>
    <row r="55" spans="2:10" x14ac:dyDescent="0.2">
      <c r="B55" s="156"/>
      <c r="C55" s="151"/>
      <c r="D55" s="151"/>
      <c r="E55" s="153" t="str">
        <f>IF(ISBLANK('Seq, Param &amp; Manu Desc'!$C56), "", 'Seq, Param &amp; Manu Desc'!$C56)</f>
        <v>Pre-processing</v>
      </c>
      <c r="F55" s="154" t="str">
        <f>'Seq, Param &amp; Manu Desc'!$D56</f>
        <v>Zero filling (Y/N)</v>
      </c>
      <c r="G55" s="168" t="s">
        <v>175</v>
      </c>
      <c r="H55" s="26"/>
      <c r="I55" s="27"/>
      <c r="J55" s="28" t="s">
        <v>277</v>
      </c>
    </row>
    <row r="56" spans="2:10" x14ac:dyDescent="0.2">
      <c r="B56" s="156"/>
      <c r="C56" s="151"/>
      <c r="D56" s="151"/>
      <c r="E56" s="153" t="str">
        <f>IF(ISBLANK('Seq, Param &amp; Manu Desc'!$C57), "", 'Seq, Param &amp; Manu Desc'!$C57)</f>
        <v/>
      </c>
      <c r="F56" s="154" t="str">
        <f>'Seq, Param &amp; Manu Desc'!$D57</f>
        <v>Final Image matrix size</v>
      </c>
      <c r="G56" s="165">
        <v>512</v>
      </c>
      <c r="H56" s="29"/>
      <c r="I56" s="30"/>
      <c r="J56" s="31"/>
    </row>
    <row r="57" spans="2:10" hidden="1" x14ac:dyDescent="0.2">
      <c r="B57" s="156"/>
      <c r="C57" s="151"/>
      <c r="D57" s="151"/>
      <c r="E57" s="153" t="str">
        <f>IF(ISBLANK('Seq, Param &amp; Manu Desc'!$C58), "", 'Seq, Param &amp; Manu Desc'!$C58)</f>
        <v/>
      </c>
      <c r="F57" s="154" t="str">
        <f>'Seq, Param &amp; Manu Desc'!$D58</f>
        <v>Filtering</v>
      </c>
      <c r="G57" s="167"/>
      <c r="H57" s="45"/>
      <c r="I57" s="46"/>
      <c r="J57" s="47"/>
    </row>
    <row r="58" spans="2:10" ht="27" hidden="1" x14ac:dyDescent="0.2">
      <c r="B58" s="156"/>
      <c r="C58" s="151"/>
      <c r="D58" s="151"/>
      <c r="E58" s="153" t="str">
        <f>IF(ISBLANK('Seq, Param &amp; Manu Desc'!$C59), "", 'Seq, Param &amp; Manu Desc'!$C59)</f>
        <v>Diffusion specific</v>
      </c>
      <c r="F58" s="154" t="str">
        <f>'Seq, Param &amp; Manu Desc'!$D59</f>
        <v>b value (s mm-2)</v>
      </c>
      <c r="G58" s="155"/>
      <c r="H58" s="26"/>
      <c r="I58" s="27"/>
      <c r="J58" s="28"/>
    </row>
    <row r="59" spans="2:10" hidden="1" x14ac:dyDescent="0.2">
      <c r="B59" s="156"/>
      <c r="C59" s="151"/>
      <c r="D59" s="151"/>
      <c r="E59" s="153" t="str">
        <f>IF(ISBLANK('Seq, Param &amp; Manu Desc'!$C60), "", 'Seq, Param &amp; Manu Desc'!$C60)</f>
        <v/>
      </c>
      <c r="F59" s="154" t="str">
        <f>'Seq, Param &amp; Manu Desc'!$D60</f>
        <v>No. dirns</v>
      </c>
      <c r="G59" s="158"/>
      <c r="H59" s="29"/>
      <c r="I59" s="30"/>
      <c r="J59" s="31"/>
    </row>
    <row r="60" spans="2:10" hidden="1" x14ac:dyDescent="0.2">
      <c r="B60" s="156"/>
      <c r="C60" s="151"/>
      <c r="D60" s="151"/>
      <c r="E60" s="153" t="str">
        <f>IF(ISBLANK('Seq, Param &amp; Manu Desc'!$C61), "", 'Seq, Param &amp; Manu Desc'!$C61)</f>
        <v/>
      </c>
      <c r="F60" s="154" t="str">
        <f>'Seq, Param &amp; Manu Desc'!$D61</f>
        <v>No. of b=0 acquisitions</v>
      </c>
      <c r="G60" s="158"/>
      <c r="H60" s="29"/>
      <c r="I60" s="30"/>
      <c r="J60" s="31"/>
    </row>
    <row r="61" spans="2:10" hidden="1" x14ac:dyDescent="0.2">
      <c r="B61" s="156"/>
      <c r="C61" s="151"/>
      <c r="D61" s="151"/>
      <c r="E61" s="153" t="str">
        <f>IF(ISBLANK('Seq, Param &amp; Manu Desc'!$C62), "", 'Seq, Param &amp; Manu Desc'!$C62)</f>
        <v/>
      </c>
      <c r="F61" s="154" t="str">
        <f>'Seq, Param &amp; Manu Desc'!$D62</f>
        <v>Direction scheme (1/2/3)</v>
      </c>
      <c r="G61" s="158"/>
      <c r="H61" s="29"/>
      <c r="I61" s="30"/>
      <c r="J61" s="31"/>
    </row>
    <row r="62" spans="2:10" ht="26" hidden="1" x14ac:dyDescent="0.2">
      <c r="B62" s="156"/>
      <c r="C62" s="151"/>
      <c r="D62" s="151"/>
      <c r="E62" s="153" t="str">
        <f>IF(ISBLANK('Seq, Param &amp; Manu Desc'!$C63), "", 'Seq, Param &amp; Manu Desc'!$C63)</f>
        <v/>
      </c>
      <c r="F62" s="154" t="str">
        <f>'Seq, Param &amp; Manu Desc'!$D63</f>
        <v xml:space="preserve">Eddy current reduction technique (Y/N) </v>
      </c>
      <c r="G62" s="167"/>
      <c r="H62" s="45"/>
      <c r="I62" s="46"/>
      <c r="J62" s="47"/>
    </row>
    <row r="63" spans="2:10" hidden="1" x14ac:dyDescent="0.2">
      <c r="B63" s="156"/>
      <c r="C63" s="151"/>
      <c r="D63" s="151"/>
      <c r="E63" s="256" t="str">
        <f>IF(ISBLANK('Seq, Param &amp; Manu Desc'!$C64), "", 'Seq, Param &amp; Manu Desc'!$C64)</f>
        <v>fMRI specific</v>
      </c>
      <c r="F63" s="257" t="str">
        <f>'Seq, Param &amp; Manu Desc'!$D64</f>
        <v>No. vols.</v>
      </c>
      <c r="G63" s="155"/>
      <c r="H63" s="27"/>
      <c r="I63" s="27"/>
      <c r="J63" s="253"/>
    </row>
    <row r="64" spans="2:10" hidden="1" x14ac:dyDescent="0.2">
      <c r="B64" s="156"/>
      <c r="C64" s="151"/>
      <c r="D64" s="151"/>
      <c r="E64" s="256" t="str">
        <f>IF(ISBLANK('Seq, Param &amp; Manu Desc'!$C65), "", 'Seq, Param &amp; Manu Desc'!$C65)</f>
        <v/>
      </c>
      <c r="F64" s="257" t="str">
        <f>'Seq, Param &amp; Manu Desc'!$D65</f>
        <v>No. dummy scans</v>
      </c>
      <c r="G64" s="167"/>
      <c r="H64" s="46"/>
      <c r="I64" s="46"/>
      <c r="J64" s="254"/>
    </row>
    <row r="65" spans="2:10" hidden="1" x14ac:dyDescent="0.2">
      <c r="B65" s="156"/>
      <c r="C65" s="151"/>
      <c r="D65" s="151"/>
      <c r="E65" s="169" t="str">
        <f>IF(ISBLANK('Seq, Param &amp; Manu Desc'!$C66), "", 'Seq, Param &amp; Manu Desc'!$C66)</f>
        <v/>
      </c>
      <c r="F65" s="252"/>
      <c r="G65" s="171"/>
      <c r="H65" s="48"/>
      <c r="I65" s="49"/>
      <c r="J65" s="50"/>
    </row>
    <row r="66" spans="2:10" hidden="1" x14ac:dyDescent="0.2">
      <c r="B66" s="156"/>
      <c r="C66" s="151"/>
      <c r="D66" s="151"/>
      <c r="E66" s="169"/>
      <c r="F66" s="170"/>
      <c r="G66" s="171"/>
      <c r="H66" s="48"/>
      <c r="I66" s="49"/>
      <c r="J66" s="50"/>
    </row>
    <row r="67" spans="2:10" hidden="1" x14ac:dyDescent="0.2">
      <c r="B67" s="156"/>
      <c r="C67" s="151"/>
      <c r="D67" s="151"/>
      <c r="E67" s="169"/>
      <c r="F67" s="170"/>
      <c r="G67" s="171"/>
      <c r="H67" s="48"/>
      <c r="I67" s="49"/>
      <c r="J67" s="50"/>
    </row>
    <row r="68" spans="2:10" hidden="1" x14ac:dyDescent="0.2">
      <c r="B68" s="156"/>
      <c r="C68" s="151"/>
      <c r="D68" s="151"/>
      <c r="E68" s="169"/>
      <c r="F68" s="170"/>
      <c r="G68" s="171"/>
      <c r="H68" s="48"/>
      <c r="I68" s="49"/>
      <c r="J68" s="50"/>
    </row>
    <row r="69" spans="2:10" hidden="1" x14ac:dyDescent="0.2">
      <c r="B69" s="156"/>
      <c r="C69" s="151"/>
      <c r="D69" s="151"/>
      <c r="E69" s="169"/>
      <c r="F69" s="170"/>
      <c r="G69" s="171"/>
      <c r="H69" s="48"/>
      <c r="I69" s="49"/>
      <c r="J69" s="50"/>
    </row>
    <row r="70" spans="2:10" hidden="1" x14ac:dyDescent="0.2">
      <c r="B70" s="156"/>
      <c r="C70" s="151"/>
      <c r="D70" s="151"/>
      <c r="E70" s="172"/>
      <c r="F70" s="173"/>
      <c r="G70" s="174"/>
      <c r="H70" s="51"/>
      <c r="I70" s="40"/>
      <c r="J70" s="41"/>
    </row>
    <row r="71" spans="2:10" x14ac:dyDescent="0.2">
      <c r="B71" s="175">
        <v>2</v>
      </c>
      <c r="C71" s="176" t="s">
        <v>164</v>
      </c>
      <c r="D71" s="177" t="s">
        <v>198</v>
      </c>
      <c r="E71" s="153" t="str">
        <f>IF(ISBLANK('Seq, Param &amp; Manu Desc'!$C12), "", 'Seq, Param &amp; Manu Desc'!$C12)</f>
        <v>Timing</v>
      </c>
      <c r="F71" s="154" t="str">
        <f>'Seq, Param &amp; Manu Desc'!$D12</f>
        <v>TR (ms)</v>
      </c>
      <c r="G71" s="155">
        <v>8000</v>
      </c>
      <c r="H71" s="26"/>
      <c r="I71" s="27">
        <v>8000</v>
      </c>
      <c r="J71" s="28"/>
    </row>
    <row r="72" spans="2:10" x14ac:dyDescent="0.2">
      <c r="B72" s="156"/>
      <c r="C72" s="151"/>
      <c r="D72" s="157"/>
      <c r="E72" s="153" t="str">
        <f>IF(ISBLANK('Seq, Param &amp; Manu Desc'!$C13), "", 'Seq, Param &amp; Manu Desc'!$C13)</f>
        <v/>
      </c>
      <c r="F72" s="154" t="str">
        <f>'Seq, Param &amp; Manu Desc'!$D13</f>
        <v>TE (ms)</v>
      </c>
      <c r="G72" s="158">
        <v>120</v>
      </c>
      <c r="H72" s="29"/>
      <c r="I72" s="30">
        <v>117</v>
      </c>
      <c r="J72" s="31"/>
    </row>
    <row r="73" spans="2:10" x14ac:dyDescent="0.2">
      <c r="B73" s="156"/>
      <c r="C73" s="151"/>
      <c r="D73" s="157"/>
      <c r="E73" s="153" t="str">
        <f>IF(ISBLANK('Seq, Param &amp; Manu Desc'!$C14), "", 'Seq, Param &amp; Manu Desc'!$C14)</f>
        <v/>
      </c>
      <c r="F73" s="154" t="str">
        <f>'Seq, Param &amp; Manu Desc'!$D14</f>
        <v>TI (ms)</v>
      </c>
      <c r="G73" s="158">
        <v>2000</v>
      </c>
      <c r="H73" s="29"/>
      <c r="I73" s="30">
        <v>2000</v>
      </c>
      <c r="J73" s="31"/>
    </row>
    <row r="74" spans="2:10" x14ac:dyDescent="0.2">
      <c r="B74" s="156"/>
      <c r="C74" s="151"/>
      <c r="D74" s="157"/>
      <c r="E74" s="153" t="str">
        <f>IF(ISBLANK('Seq, Param &amp; Manu Desc'!$C15), "", 'Seq, Param &amp; Manu Desc'!$C15)</f>
        <v/>
      </c>
      <c r="F74" s="154" t="str">
        <f>'Seq, Param &amp; Manu Desc'!$D15</f>
        <v>NSA</v>
      </c>
      <c r="G74" s="158">
        <v>1</v>
      </c>
      <c r="H74" s="29"/>
      <c r="I74" s="30">
        <v>1</v>
      </c>
      <c r="J74" s="31"/>
    </row>
    <row r="75" spans="2:10" x14ac:dyDescent="0.2">
      <c r="B75" s="156"/>
      <c r="C75" s="151"/>
      <c r="D75" s="157"/>
      <c r="E75" s="153" t="str">
        <f>IF(ISBLANK('Seq, Param &amp; Manu Desc'!$C16), "", 'Seq, Param &amp; Manu Desc'!$C16)</f>
        <v/>
      </c>
      <c r="F75" s="154" t="str">
        <f>'Seq, Param &amp; Manu Desc'!$D16</f>
        <v>Scan duration</v>
      </c>
      <c r="G75" s="159">
        <v>1.6782407407407406E-3</v>
      </c>
      <c r="H75" s="32"/>
      <c r="I75" s="31">
        <v>2.25</v>
      </c>
      <c r="J75" s="365"/>
    </row>
    <row r="76" spans="2:10" x14ac:dyDescent="0.2">
      <c r="B76" s="156"/>
      <c r="C76" s="151"/>
      <c r="D76" s="157"/>
      <c r="E76" s="153" t="str">
        <f>IF(ISBLANK('Seq, Param &amp; Manu Desc'!$C17), "", 'Seq, Param &amp; Manu Desc'!$C17)</f>
        <v/>
      </c>
      <c r="F76" s="154" t="str">
        <f>'Seq, Param &amp; Manu Desc'!$D17</f>
        <v>Peripheral gated (Y/N)</v>
      </c>
      <c r="G76" s="159" t="s">
        <v>171</v>
      </c>
      <c r="H76" s="32"/>
      <c r="I76" s="33" t="s">
        <v>171</v>
      </c>
      <c r="J76" s="31"/>
    </row>
    <row r="77" spans="2:10" ht="26" x14ac:dyDescent="0.2">
      <c r="B77" s="156"/>
      <c r="C77" s="151"/>
      <c r="D77" s="157"/>
      <c r="E77" s="153" t="str">
        <f>IF(ISBLANK('Seq, Param &amp; Manu Desc'!$C18), "", 'Seq, Param &amp; Manu Desc'!$C18)</f>
        <v>Resolution</v>
      </c>
      <c r="F77" s="154" t="str">
        <f>'Seq, Param &amp; Manu Desc'!$D18</f>
        <v>Matrix size: in-plane, freq dirn</v>
      </c>
      <c r="G77" s="155">
        <v>256</v>
      </c>
      <c r="H77" s="26"/>
      <c r="I77" s="27">
        <v>256</v>
      </c>
      <c r="J77" s="28"/>
    </row>
    <row r="78" spans="2:10" ht="26" x14ac:dyDescent="0.2">
      <c r="B78" s="156"/>
      <c r="C78" s="151"/>
      <c r="D78" s="157"/>
      <c r="E78" s="153" t="str">
        <f>IF(ISBLANK('Seq, Param &amp; Manu Desc'!$C19), "", 'Seq, Param &amp; Manu Desc'!$C19)</f>
        <v/>
      </c>
      <c r="F78" s="154" t="str">
        <f>'Seq, Param &amp; Manu Desc'!$D19</f>
        <v>Matrix size: in-plane, phase dirn</v>
      </c>
      <c r="G78" s="158">
        <v>128</v>
      </c>
      <c r="H78" s="29"/>
      <c r="I78" s="363">
        <v>0.5</v>
      </c>
      <c r="J78" s="31"/>
    </row>
    <row r="79" spans="2:10" ht="39" x14ac:dyDescent="0.2">
      <c r="B79" s="156"/>
      <c r="C79" s="151"/>
      <c r="D79" s="157"/>
      <c r="E79" s="153" t="str">
        <f>IF(ISBLANK('Seq, Param &amp; Manu Desc'!$C20), "", 'Seq, Param &amp; Manu Desc'!$C20)</f>
        <v/>
      </c>
      <c r="F79" s="154" t="str">
        <f>'Seq, Param &amp; Manu Desc'!$D20</f>
        <v>Total No. of slices (2D) or Matrix size: slice dirn (3D)</v>
      </c>
      <c r="G79" s="158">
        <v>36</v>
      </c>
      <c r="H79" s="29"/>
      <c r="I79" s="30">
        <v>36</v>
      </c>
      <c r="J79" s="31"/>
    </row>
    <row r="80" spans="2:10" x14ac:dyDescent="0.2">
      <c r="B80" s="156"/>
      <c r="C80" s="151"/>
      <c r="D80" s="157"/>
      <c r="E80" s="153" t="str">
        <f>IF(ISBLANK('Seq, Param &amp; Manu Desc'!$C21), "", 'Seq, Param &amp; Manu Desc'!$C21)</f>
        <v/>
      </c>
      <c r="F80" s="154" t="str">
        <f>'Seq, Param &amp; Manu Desc'!$D21</f>
        <v>FOV frequency (cm)</v>
      </c>
      <c r="G80" s="158">
        <v>24</v>
      </c>
      <c r="H80" s="29"/>
      <c r="I80" s="30">
        <v>24</v>
      </c>
      <c r="J80" s="31"/>
    </row>
    <row r="81" spans="2:10" x14ac:dyDescent="0.2">
      <c r="B81" s="156"/>
      <c r="C81" s="151"/>
      <c r="D81" s="157"/>
      <c r="E81" s="153" t="str">
        <f>IF(ISBLANK('Seq, Param &amp; Manu Desc'!$C22), "", 'Seq, Param &amp; Manu Desc'!$C22)</f>
        <v/>
      </c>
      <c r="F81" s="154" t="str">
        <f>'Seq, Param &amp; Manu Desc'!$D22</f>
        <v>FOV phase (%)</v>
      </c>
      <c r="G81" s="158">
        <v>100</v>
      </c>
      <c r="H81" s="29"/>
      <c r="I81" s="30">
        <v>100</v>
      </c>
      <c r="J81" s="31"/>
    </row>
    <row r="82" spans="2:10" x14ac:dyDescent="0.2">
      <c r="B82" s="156"/>
      <c r="C82" s="151"/>
      <c r="D82" s="157"/>
      <c r="E82" s="153" t="str">
        <f>IF(ISBLANK('Seq, Param &amp; Manu Desc'!$C23), "", 'Seq, Param &amp; Manu Desc'!$C23)</f>
        <v/>
      </c>
      <c r="F82" s="154" t="str">
        <f>'Seq, Param &amp; Manu Desc'!$D23</f>
        <v>FOV slice (cm)</v>
      </c>
      <c r="G82" s="158">
        <v>14.4</v>
      </c>
      <c r="H82" s="29"/>
      <c r="I82" s="30"/>
      <c r="J82" s="31"/>
    </row>
    <row r="83" spans="2:10" ht="26" x14ac:dyDescent="0.2">
      <c r="B83" s="156"/>
      <c r="C83" s="151"/>
      <c r="D83" s="157"/>
      <c r="E83" s="153" t="str">
        <f>IF(ISBLANK('Seq, Param &amp; Manu Desc'!$C24), "", 'Seq, Param &amp; Manu Desc'!$C24)</f>
        <v/>
      </c>
      <c r="F83" s="154" t="str">
        <f>'Seq, Param &amp; Manu Desc'!$D24</f>
        <v>Voxel size: freq dirn (mm)</v>
      </c>
      <c r="G83" s="160">
        <v>0.9375</v>
      </c>
      <c r="H83" s="34"/>
      <c r="I83" s="35">
        <v>0.9</v>
      </c>
      <c r="J83" s="31"/>
    </row>
    <row r="84" spans="2:10" ht="26" x14ac:dyDescent="0.2">
      <c r="B84" s="156"/>
      <c r="C84" s="151"/>
      <c r="D84" s="157"/>
      <c r="E84" s="153" t="str">
        <f>IF(ISBLANK('Seq, Param &amp; Manu Desc'!$C25), "", 'Seq, Param &amp; Manu Desc'!$C25)</f>
        <v/>
      </c>
      <c r="F84" s="154" t="str">
        <f>'Seq, Param &amp; Manu Desc'!$D25</f>
        <v>Voxel size: phase dirn (mm)</v>
      </c>
      <c r="G84" s="160">
        <v>1.875</v>
      </c>
      <c r="H84" s="34"/>
      <c r="I84" s="35">
        <v>0.9</v>
      </c>
      <c r="J84" s="31"/>
    </row>
    <row r="85" spans="2:10" ht="26" x14ac:dyDescent="0.2">
      <c r="B85" s="156"/>
      <c r="C85" s="151"/>
      <c r="D85" s="157"/>
      <c r="E85" s="153" t="str">
        <f>IF(ISBLANK('Seq, Param &amp; Manu Desc'!$C26), "", 'Seq, Param &amp; Manu Desc'!$C26)</f>
        <v/>
      </c>
      <c r="F85" s="154" t="str">
        <f>'Seq, Param &amp; Manu Desc'!$D26</f>
        <v>Voxel size: slice dirn (mm)</v>
      </c>
      <c r="G85" s="160">
        <v>4</v>
      </c>
      <c r="H85" s="34"/>
      <c r="I85" s="35">
        <v>4</v>
      </c>
      <c r="J85" s="31"/>
    </row>
    <row r="86" spans="2:10" hidden="1" x14ac:dyDescent="0.2">
      <c r="B86" s="156"/>
      <c r="C86" s="151"/>
      <c r="D86" s="151"/>
      <c r="E86" s="153" t="str">
        <f>IF(ISBLANK('Seq, Param &amp; Manu Desc'!$C27), "", 'Seq, Param &amp; Manu Desc'!$C27)</f>
        <v/>
      </c>
      <c r="F86" s="154" t="str">
        <f>'Seq, Param &amp; Manu Desc'!$D27</f>
        <v>Slice gap (mm)</v>
      </c>
      <c r="G86" s="236">
        <v>0</v>
      </c>
      <c r="H86" s="36"/>
      <c r="I86" s="37"/>
      <c r="J86" s="38"/>
    </row>
    <row r="87" spans="2:10" x14ac:dyDescent="0.2">
      <c r="B87" s="156"/>
      <c r="C87" s="151"/>
      <c r="D87" s="151"/>
      <c r="E87" s="153" t="str">
        <f>IF(ISBLANK('Seq, Param &amp; Manu Desc'!$C28), "", 'Seq, Param &amp; Manu Desc'!$C28)</f>
        <v>Coverage</v>
      </c>
      <c r="F87" s="154" t="str">
        <f>'Seq, Param &amp; Manu Desc'!$D28</f>
        <v>2D/3D</v>
      </c>
      <c r="G87" s="155" t="s">
        <v>193</v>
      </c>
      <c r="H87" s="26"/>
      <c r="I87" s="27" t="s">
        <v>193</v>
      </c>
      <c r="J87" s="28"/>
    </row>
    <row r="88" spans="2:10" ht="26" x14ac:dyDescent="0.2">
      <c r="B88" s="156"/>
      <c r="C88" s="151"/>
      <c r="D88" s="151"/>
      <c r="E88" s="153" t="str">
        <f>IF(ISBLANK('Seq, Param &amp; Manu Desc'!$C29), "", 'Seq, Param &amp; Manu Desc'!$C29)</f>
        <v/>
      </c>
      <c r="F88" s="154" t="str">
        <f>'Seq, Param &amp; Manu Desc'!$D29</f>
        <v>In-plane phase enc. dirn. (AP,LR,SI)</v>
      </c>
      <c r="G88" s="158" t="s">
        <v>173</v>
      </c>
      <c r="H88" s="29"/>
      <c r="I88" s="30" t="s">
        <v>264</v>
      </c>
      <c r="J88" s="31"/>
    </row>
    <row r="89" spans="2:10" x14ac:dyDescent="0.2">
      <c r="B89" s="156"/>
      <c r="C89" s="151"/>
      <c r="D89" s="151"/>
      <c r="E89" s="153" t="str">
        <f>IF(ISBLANK('Seq, Param &amp; Manu Desc'!$C30), "", 'Seq, Param &amp; Manu Desc'!$C30)</f>
        <v/>
      </c>
      <c r="F89" s="154" t="str">
        <f>'Seq, Param &amp; Manu Desc'!$D30</f>
        <v>Region of slice coverage</v>
      </c>
      <c r="G89" s="158" t="s">
        <v>205</v>
      </c>
      <c r="H89" s="29"/>
      <c r="I89" s="30" t="s">
        <v>265</v>
      </c>
      <c r="J89" s="31"/>
    </row>
    <row r="90" spans="2:10" ht="26" x14ac:dyDescent="0.2">
      <c r="B90" s="156"/>
      <c r="C90" s="151"/>
      <c r="D90" s="151"/>
      <c r="E90" s="153" t="str">
        <f>IF(ISBLANK('Seq, Param &amp; Manu Desc'!$C31), "", 'Seq, Param &amp; Manu Desc'!$C31)</f>
        <v/>
      </c>
      <c r="F90" s="154" t="str">
        <f>'Seq, Param &amp; Manu Desc'!$D31</f>
        <v>Slice orientation (Sag/Ax/Cor/Obl)</v>
      </c>
      <c r="G90" s="158" t="s">
        <v>194</v>
      </c>
      <c r="H90" s="29"/>
      <c r="I90" s="30" t="s">
        <v>266</v>
      </c>
      <c r="J90" s="31"/>
    </row>
    <row r="91" spans="2:10" x14ac:dyDescent="0.2">
      <c r="B91" s="156"/>
      <c r="C91" s="151"/>
      <c r="D91" s="151"/>
      <c r="E91" s="153" t="str">
        <f>IF(ISBLANK('Seq, Param &amp; Manu Desc'!$C32), "", 'Seq, Param &amp; Manu Desc'!$C32)</f>
        <v/>
      </c>
      <c r="F91" s="154" t="str">
        <f>'Seq, Param &amp; Manu Desc'!$D32</f>
        <v>Slice order (Inter/Seq)</v>
      </c>
      <c r="G91" s="155" t="s">
        <v>196</v>
      </c>
      <c r="H91" s="26"/>
      <c r="I91" s="27" t="s">
        <v>267</v>
      </c>
      <c r="J91" s="28"/>
    </row>
    <row r="92" spans="2:10" x14ac:dyDescent="0.2">
      <c r="B92" s="156"/>
      <c r="C92" s="151"/>
      <c r="D92" s="151"/>
      <c r="E92" s="153" t="str">
        <f>IF(ISBLANK('Seq, Param &amp; Manu Desc'!$C33), "", 'Seq, Param &amp; Manu Desc'!$C33)</f>
        <v/>
      </c>
      <c r="F92" s="154" t="str">
        <f>'Seq, Param &amp; Manu Desc'!$D33</f>
        <v>Slice acquisition direction</v>
      </c>
      <c r="G92" s="158" t="s">
        <v>239</v>
      </c>
      <c r="H92" s="29"/>
      <c r="I92" s="30" t="s">
        <v>268</v>
      </c>
      <c r="J92" s="31"/>
    </row>
    <row r="93" spans="2:10" hidden="1" x14ac:dyDescent="0.2">
      <c r="B93" s="156"/>
      <c r="C93" s="151"/>
      <c r="D93" s="151"/>
      <c r="E93" s="153" t="str">
        <f>IF(ISBLANK('Seq, Param &amp; Manu Desc'!$C34), "", 'Seq, Param &amp; Manu Desc'!$C34)</f>
        <v/>
      </c>
      <c r="F93" s="154" t="str">
        <f>'Seq, Param &amp; Manu Desc'!$D34</f>
        <v>K-space ordering</v>
      </c>
      <c r="G93" s="158"/>
      <c r="H93" s="29"/>
      <c r="I93" s="30"/>
      <c r="J93" s="31"/>
    </row>
    <row r="94" spans="2:10" x14ac:dyDescent="0.2">
      <c r="B94" s="156"/>
      <c r="C94" s="151"/>
      <c r="D94" s="151"/>
      <c r="E94" s="153" t="str">
        <f>IF(ISBLANK('Seq, Param &amp; Manu Desc'!$C35), "", 'Seq, Param &amp; Manu Desc'!$C35)</f>
        <v/>
      </c>
      <c r="F94" s="154" t="str">
        <f>'Seq, Param &amp; Manu Desc'!$D35</f>
        <v>Concatenations</v>
      </c>
      <c r="G94" s="158">
        <v>3</v>
      </c>
      <c r="H94" s="29"/>
      <c r="I94" s="30">
        <v>2</v>
      </c>
      <c r="J94" s="31"/>
    </row>
    <row r="95" spans="2:10" hidden="1" x14ac:dyDescent="0.2">
      <c r="B95" s="156"/>
      <c r="C95" s="151"/>
      <c r="D95" s="151"/>
      <c r="E95" s="153" t="str">
        <f>IF(ISBLANK('Seq, Param &amp; Manu Desc'!$C36), "", 'Seq, Param &amp; Manu Desc'!$C36)</f>
        <v/>
      </c>
      <c r="F95" s="154" t="str">
        <f>'Seq, Param &amp; Manu Desc'!$D36</f>
        <v>Oversampling Phase (%)</v>
      </c>
      <c r="G95" s="158"/>
      <c r="H95" s="29"/>
      <c r="I95" s="30"/>
      <c r="J95" s="31"/>
    </row>
    <row r="96" spans="2:10" ht="26" hidden="1" x14ac:dyDescent="0.2">
      <c r="B96" s="156"/>
      <c r="C96" s="151"/>
      <c r="D96" s="151"/>
      <c r="E96" s="153" t="str">
        <f>IF(ISBLANK('Seq, Param &amp; Manu Desc'!$C37), "", 'Seq, Param &amp; Manu Desc'!$C37)</f>
        <v/>
      </c>
      <c r="F96" s="154" t="str">
        <f>'Seq, Param &amp; Manu Desc'!$D37</f>
        <v xml:space="preserve">Oversampling Slice dirn 3D (%) </v>
      </c>
      <c r="G96" s="158"/>
      <c r="H96" s="29"/>
      <c r="I96" s="30"/>
      <c r="J96" s="31"/>
    </row>
    <row r="97" spans="2:10" x14ac:dyDescent="0.2">
      <c r="B97" s="156"/>
      <c r="C97" s="151"/>
      <c r="D97" s="151"/>
      <c r="E97" s="153" t="str">
        <f>IF(ISBLANK('Seq, Param &amp; Manu Desc'!$C38), "", 'Seq, Param &amp; Manu Desc'!$C38)</f>
        <v/>
      </c>
      <c r="F97" s="154" t="str">
        <f>'Seq, Param &amp; Manu Desc'!$D38</f>
        <v xml:space="preserve">Slice overlap (mm) </v>
      </c>
      <c r="G97" s="162">
        <v>0</v>
      </c>
      <c r="H97" s="39"/>
      <c r="I97" s="40">
        <v>0</v>
      </c>
      <c r="J97" s="41"/>
    </row>
    <row r="98" spans="2:10" ht="27" x14ac:dyDescent="0.2">
      <c r="B98" s="156"/>
      <c r="C98" s="151"/>
      <c r="D98" s="151"/>
      <c r="E98" s="153" t="str">
        <f>IF(ISBLANK('Seq, Param &amp; Manu Desc'!$C39), "", 'Seq, Param &amp; Manu Desc'!$C39)</f>
        <v>Sequence specific</v>
      </c>
      <c r="F98" s="154" t="str">
        <f>'Seq, Param &amp; Manu Desc'!$D39</f>
        <v>ETL/ E Spacing (us)</v>
      </c>
      <c r="G98" s="163"/>
      <c r="H98" s="42"/>
      <c r="I98" s="43"/>
      <c r="J98" s="44"/>
    </row>
    <row r="99" spans="2:10" x14ac:dyDescent="0.2">
      <c r="B99" s="156"/>
      <c r="C99" s="151"/>
      <c r="D99" s="151"/>
      <c r="E99" s="153" t="str">
        <f>IF(ISBLANK('Seq, Param &amp; Manu Desc'!$C40), "", 'Seq, Param &amp; Manu Desc'!$C40)</f>
        <v/>
      </c>
      <c r="F99" s="154" t="str">
        <f>'Seq, Param &amp; Manu Desc'!$D40</f>
        <v>TSE corrections</v>
      </c>
      <c r="G99" s="164" t="s">
        <v>171</v>
      </c>
      <c r="H99" s="26"/>
      <c r="I99" s="27" t="s">
        <v>171</v>
      </c>
      <c r="J99" s="28"/>
    </row>
    <row r="100" spans="2:10" ht="26" x14ac:dyDescent="0.2">
      <c r="B100" s="156"/>
      <c r="C100" s="151"/>
      <c r="D100" s="151"/>
      <c r="E100" s="153" t="str">
        <f>IF(ISBLANK('Seq, Param &amp; Manu Desc'!$C41), "", 'Seq, Param &amp; Manu Desc'!$C41)</f>
        <v/>
      </c>
      <c r="F100" s="154" t="str">
        <f>'Seq, Param &amp; Manu Desc'!$D41</f>
        <v xml:space="preserve">Fat Sat (CHESS or Equiv) on (Y/N) </v>
      </c>
      <c r="G100" s="155" t="s">
        <v>171</v>
      </c>
      <c r="H100" s="26"/>
      <c r="I100" s="27" t="s">
        <v>171</v>
      </c>
      <c r="J100" s="28"/>
    </row>
    <row r="101" spans="2:10" ht="27" x14ac:dyDescent="0.2">
      <c r="B101" s="156"/>
      <c r="C101" s="151"/>
      <c r="D101" s="151"/>
      <c r="E101" s="153" t="str">
        <f>IF(ISBLANK('Seq, Param &amp; Manu Desc'!$C42), "", 'Seq, Param &amp; Manu Desc'!$C42)</f>
        <v>Other acquisition</v>
      </c>
      <c r="F101" s="154" t="str">
        <f>'Seq, Param &amp; Manu Desc'!$D42</f>
        <v>Partial Fourier (Y/N)</v>
      </c>
      <c r="G101" s="155" t="s">
        <v>171</v>
      </c>
      <c r="H101" s="26"/>
      <c r="I101" s="27" t="s">
        <v>171</v>
      </c>
      <c r="J101" s="28"/>
    </row>
    <row r="102" spans="2:10" ht="26" hidden="1" x14ac:dyDescent="0.2">
      <c r="B102" s="156"/>
      <c r="C102" s="151"/>
      <c r="D102" s="151"/>
      <c r="E102" s="153" t="str">
        <f>IF(ISBLANK('Seq, Param &amp; Manu Desc'!$C43), "", 'Seq, Param &amp; Manu Desc'!$C43)</f>
        <v/>
      </c>
      <c r="F102" s="154" t="str">
        <f>'Seq, Param &amp; Manu Desc'!$D43</f>
        <v>Partial Fourier method (NEX/Echo)</v>
      </c>
      <c r="G102" s="158"/>
      <c r="H102" s="29"/>
      <c r="I102" s="30"/>
      <c r="J102" s="31"/>
    </row>
    <row r="103" spans="2:10" hidden="1" x14ac:dyDescent="0.2">
      <c r="B103" s="156"/>
      <c r="C103" s="151"/>
      <c r="D103" s="151"/>
      <c r="E103" s="153" t="str">
        <f>IF(ISBLANK('Seq, Param &amp; Manu Desc'!$C44), "", 'Seq, Param &amp; Manu Desc'!$C44)</f>
        <v/>
      </c>
      <c r="F103" s="154" t="str">
        <f>'Seq, Param &amp; Manu Desc'!$D44</f>
        <v>Fractional NEX</v>
      </c>
      <c r="G103" s="158"/>
      <c r="H103" s="29"/>
      <c r="I103" s="30"/>
      <c r="J103" s="31"/>
    </row>
    <row r="104" spans="2:10" hidden="1" x14ac:dyDescent="0.2">
      <c r="B104" s="156"/>
      <c r="C104" s="151"/>
      <c r="D104" s="151"/>
      <c r="E104" s="153" t="str">
        <f>IF(ISBLANK('Seq, Param &amp; Manu Desc'!$C45), "", 'Seq, Param &amp; Manu Desc'!$C45)</f>
        <v/>
      </c>
      <c r="F104" s="154" t="str">
        <f>'Seq, Param &amp; Manu Desc'!$D45</f>
        <v>Fractional Echo</v>
      </c>
      <c r="G104" s="158"/>
      <c r="H104" s="29"/>
      <c r="I104" s="30"/>
      <c r="J104" s="31"/>
    </row>
    <row r="105" spans="2:10" x14ac:dyDescent="0.2">
      <c r="B105" s="156"/>
      <c r="C105" s="151"/>
      <c r="D105" s="151"/>
      <c r="E105" s="153" t="str">
        <f>IF(ISBLANK('Seq, Param &amp; Manu Desc'!$C46), "", 'Seq, Param &amp; Manu Desc'!$C46)</f>
        <v/>
      </c>
      <c r="F105" s="154" t="str">
        <f>'Seq, Param &amp; Manu Desc'!$D46</f>
        <v>Flip angle (degrees)</v>
      </c>
      <c r="G105" s="165" t="s">
        <v>199</v>
      </c>
      <c r="H105" s="29"/>
      <c r="I105" s="30">
        <v>180</v>
      </c>
      <c r="J105" s="31"/>
    </row>
    <row r="106" spans="2:10" x14ac:dyDescent="0.2">
      <c r="B106" s="156"/>
      <c r="C106" s="151"/>
      <c r="D106" s="151"/>
      <c r="E106" s="153"/>
      <c r="F106" s="154" t="str">
        <f>'Seq, Param &amp; Manu Desc'!$D47</f>
        <v>rBW (Hz per pixel)</v>
      </c>
      <c r="G106" s="238">
        <f>G107*2000/G77</f>
        <v>195.3125</v>
      </c>
      <c r="H106" s="52"/>
      <c r="I106" s="53">
        <v>195</v>
      </c>
      <c r="J106" s="54"/>
    </row>
    <row r="107" spans="2:10" x14ac:dyDescent="0.2">
      <c r="B107" s="156"/>
      <c r="C107" s="151"/>
      <c r="D107" s="151"/>
      <c r="E107" s="153" t="str">
        <f>IF(ISBLANK('Seq, Param &amp; Manu Desc'!$C48), "", 'Seq, Param &amp; Manu Desc'!$C48)</f>
        <v/>
      </c>
      <c r="F107" s="154" t="str">
        <f>'Seq, Param &amp; Manu Desc'!$D48</f>
        <v>rBW (kHz)</v>
      </c>
      <c r="G107" s="166">
        <v>25</v>
      </c>
      <c r="H107" s="45"/>
      <c r="I107" s="46"/>
      <c r="J107" s="47"/>
    </row>
    <row r="108" spans="2:10" ht="27" x14ac:dyDescent="0.2">
      <c r="B108" s="156"/>
      <c r="C108" s="151"/>
      <c r="D108" s="151"/>
      <c r="E108" s="153" t="str">
        <f>IF(ISBLANK('Seq, Param &amp; Manu Desc'!$C49), "", 'Seq, Param &amp; Manu Desc'!$C49)</f>
        <v>Parallel imaging</v>
      </c>
      <c r="F108" s="154" t="str">
        <f>'Seq, Param &amp; Manu Desc'!$D49</f>
        <v>PI method</v>
      </c>
      <c r="G108" s="168" t="s">
        <v>176</v>
      </c>
      <c r="H108" s="26"/>
      <c r="I108" s="27" t="s">
        <v>269</v>
      </c>
      <c r="J108" s="28"/>
    </row>
    <row r="109" spans="2:10" hidden="1" x14ac:dyDescent="0.2">
      <c r="B109" s="156"/>
      <c r="C109" s="151"/>
      <c r="D109" s="151"/>
      <c r="E109" s="153" t="str">
        <f>IF(ISBLANK('Seq, Param &amp; Manu Desc'!$C50), "", 'Seq, Param &amp; Manu Desc'!$C50)</f>
        <v/>
      </c>
      <c r="F109" s="154" t="str">
        <f>'Seq, Param &amp; Manu Desc'!$D50</f>
        <v>PI reduction factor</v>
      </c>
      <c r="G109" s="166"/>
      <c r="H109" s="45"/>
      <c r="I109" s="46"/>
      <c r="J109" s="47"/>
    </row>
    <row r="110" spans="2:10" hidden="1" x14ac:dyDescent="0.2">
      <c r="B110" s="156"/>
      <c r="C110" s="151"/>
      <c r="D110" s="151"/>
      <c r="E110" s="153" t="str">
        <f>IF(ISBLANK('Seq, Param &amp; Manu Desc'!$C51), "", 'Seq, Param &amp; Manu Desc'!$C51)</f>
        <v xml:space="preserve"> Corrections</v>
      </c>
      <c r="F110" s="154" t="str">
        <f>'Seq, Param &amp; Manu Desc'!$D51</f>
        <v>B0 mapping (Y/N)</v>
      </c>
      <c r="G110" s="155"/>
      <c r="H110" s="26"/>
      <c r="I110" s="27"/>
      <c r="J110" s="28"/>
    </row>
    <row r="111" spans="2:10" ht="26" hidden="1" x14ac:dyDescent="0.2">
      <c r="B111" s="156"/>
      <c r="C111" s="151"/>
      <c r="D111" s="151"/>
      <c r="E111" s="153" t="str">
        <f>IF(ISBLANK('Seq, Param &amp; Manu Desc'!$C52), "", 'Seq, Param &amp; Manu Desc'!$C52)</f>
        <v/>
      </c>
      <c r="F111" s="154" t="str">
        <f>'Seq, Param &amp; Manu Desc'!$D52</f>
        <v>B1 mapping: Transmit (Y/N)</v>
      </c>
      <c r="G111" s="158"/>
      <c r="H111" s="29"/>
      <c r="I111" s="30"/>
      <c r="J111" s="31"/>
    </row>
    <row r="112" spans="2:10" ht="26" hidden="1" x14ac:dyDescent="0.2">
      <c r="B112" s="156"/>
      <c r="C112" s="151"/>
      <c r="D112" s="151"/>
      <c r="E112" s="153" t="str">
        <f>IF(ISBLANK('Seq, Param &amp; Manu Desc'!$C53), "", 'Seq, Param &amp; Manu Desc'!$C53)</f>
        <v/>
      </c>
      <c r="F112" s="154" t="str">
        <f>'Seq, Param &amp; Manu Desc'!$D53</f>
        <v>B1 mapping: Receive (Y/N)</v>
      </c>
      <c r="G112" s="158"/>
      <c r="H112" s="29"/>
      <c r="I112" s="30"/>
      <c r="J112" s="31"/>
    </row>
    <row r="113" spans="2:10" ht="26" hidden="1" x14ac:dyDescent="0.2">
      <c r="B113" s="156"/>
      <c r="C113" s="151"/>
      <c r="D113" s="151"/>
      <c r="E113" s="153" t="str">
        <f>IF(ISBLANK('Seq, Param &amp; Manu Desc'!$C54), "", 'Seq, Param &amp; Manu Desc'!$C54)</f>
        <v/>
      </c>
      <c r="F113" s="154" t="str">
        <f>'Seq, Param &amp; Manu Desc'!$D54</f>
        <v>Grad Non-lin correction (Y/N)</v>
      </c>
      <c r="G113" s="158"/>
      <c r="H113" s="29"/>
      <c r="I113" s="30"/>
      <c r="J113" s="31"/>
    </row>
    <row r="114" spans="2:10" ht="26" hidden="1" x14ac:dyDescent="0.2">
      <c r="B114" s="156"/>
      <c r="C114" s="151"/>
      <c r="D114" s="151"/>
      <c r="E114" s="153" t="str">
        <f>IF(ISBLANK('Seq, Param &amp; Manu Desc'!$C55), "", 'Seq, Param &amp; Manu Desc'!$C55)</f>
        <v/>
      </c>
      <c r="F114" s="154" t="str">
        <f>'Seq, Param &amp; Manu Desc'!$D55</f>
        <v>Grad Non-lin correction Method</v>
      </c>
      <c r="G114" s="167"/>
      <c r="H114" s="45"/>
      <c r="I114" s="46"/>
      <c r="J114" s="47"/>
    </row>
    <row r="115" spans="2:10" x14ac:dyDescent="0.2">
      <c r="B115" s="156"/>
      <c r="C115" s="151"/>
      <c r="D115" s="151"/>
      <c r="E115" s="153" t="str">
        <f>IF(ISBLANK('Seq, Param &amp; Manu Desc'!$C56), "", 'Seq, Param &amp; Manu Desc'!$C56)</f>
        <v>Pre-processing</v>
      </c>
      <c r="F115" s="154" t="str">
        <f>'Seq, Param &amp; Manu Desc'!$D56</f>
        <v>Zero filling (Y/N)</v>
      </c>
      <c r="G115" s="168" t="s">
        <v>175</v>
      </c>
      <c r="H115" s="26"/>
      <c r="I115" s="27"/>
      <c r="J115" s="28"/>
    </row>
    <row r="116" spans="2:10" x14ac:dyDescent="0.2">
      <c r="B116" s="156"/>
      <c r="C116" s="151"/>
      <c r="D116" s="151"/>
      <c r="E116" s="153" t="str">
        <f>IF(ISBLANK('Seq, Param &amp; Manu Desc'!$C57), "", 'Seq, Param &amp; Manu Desc'!$C57)</f>
        <v/>
      </c>
      <c r="F116" s="154" t="str">
        <f>'Seq, Param &amp; Manu Desc'!$D57</f>
        <v>Final Image matrix size</v>
      </c>
      <c r="G116" s="165">
        <v>256</v>
      </c>
      <c r="H116" s="29"/>
      <c r="I116" s="30"/>
      <c r="J116" s="31"/>
    </row>
    <row r="117" spans="2:10" hidden="1" x14ac:dyDescent="0.2">
      <c r="B117" s="156"/>
      <c r="C117" s="151"/>
      <c r="D117" s="151"/>
      <c r="E117" s="153" t="str">
        <f>IF(ISBLANK('Seq, Param &amp; Manu Desc'!$C58), "", 'Seq, Param &amp; Manu Desc'!$C58)</f>
        <v/>
      </c>
      <c r="F117" s="154" t="str">
        <f>'Seq, Param &amp; Manu Desc'!$D58</f>
        <v>Filtering</v>
      </c>
      <c r="G117" s="167"/>
      <c r="H117" s="45"/>
      <c r="I117" s="46"/>
      <c r="J117" s="47"/>
    </row>
    <row r="118" spans="2:10" ht="27" hidden="1" x14ac:dyDescent="0.2">
      <c r="B118" s="156"/>
      <c r="C118" s="151"/>
      <c r="D118" s="151"/>
      <c r="E118" s="153" t="str">
        <f>IF(ISBLANK('Seq, Param &amp; Manu Desc'!$C59), "", 'Seq, Param &amp; Manu Desc'!$C59)</f>
        <v>Diffusion specific</v>
      </c>
      <c r="F118" s="154" t="str">
        <f>'Seq, Param &amp; Manu Desc'!$D59</f>
        <v>b value (s mm-2)</v>
      </c>
      <c r="G118" s="155"/>
      <c r="H118" s="26"/>
      <c r="I118" s="27"/>
      <c r="J118" s="28"/>
    </row>
    <row r="119" spans="2:10" hidden="1" x14ac:dyDescent="0.2">
      <c r="B119" s="156"/>
      <c r="C119" s="151"/>
      <c r="D119" s="151"/>
      <c r="E119" s="153" t="str">
        <f>IF(ISBLANK('Seq, Param &amp; Manu Desc'!$C60), "", 'Seq, Param &amp; Manu Desc'!$C60)</f>
        <v/>
      </c>
      <c r="F119" s="154" t="str">
        <f>'Seq, Param &amp; Manu Desc'!$D60</f>
        <v>No. dirns</v>
      </c>
      <c r="G119" s="158"/>
      <c r="H119" s="29"/>
      <c r="I119" s="30"/>
      <c r="J119" s="31"/>
    </row>
    <row r="120" spans="2:10" hidden="1" x14ac:dyDescent="0.2">
      <c r="B120" s="156"/>
      <c r="C120" s="151"/>
      <c r="D120" s="151"/>
      <c r="E120" s="153" t="str">
        <f>IF(ISBLANK('Seq, Param &amp; Manu Desc'!$C61), "", 'Seq, Param &amp; Manu Desc'!$C61)</f>
        <v/>
      </c>
      <c r="F120" s="154" t="str">
        <f>'Seq, Param &amp; Manu Desc'!$D61</f>
        <v>No. of b=0 acquisitions</v>
      </c>
      <c r="G120" s="158"/>
      <c r="H120" s="29"/>
      <c r="I120" s="30"/>
      <c r="J120" s="31"/>
    </row>
    <row r="121" spans="2:10" hidden="1" x14ac:dyDescent="0.2">
      <c r="B121" s="156"/>
      <c r="C121" s="151"/>
      <c r="D121" s="151"/>
      <c r="E121" s="153" t="str">
        <f>IF(ISBLANK('Seq, Param &amp; Manu Desc'!$C62), "", 'Seq, Param &amp; Manu Desc'!$C62)</f>
        <v/>
      </c>
      <c r="F121" s="154" t="str">
        <f>'Seq, Param &amp; Manu Desc'!$D62</f>
        <v>Direction scheme (1/2/3)</v>
      </c>
      <c r="G121" s="158"/>
      <c r="H121" s="29"/>
      <c r="I121" s="30"/>
      <c r="J121" s="31"/>
    </row>
    <row r="122" spans="2:10" ht="26" hidden="1" x14ac:dyDescent="0.2">
      <c r="B122" s="156"/>
      <c r="C122" s="151"/>
      <c r="D122" s="151"/>
      <c r="E122" s="153" t="str">
        <f>IF(ISBLANK('Seq, Param &amp; Manu Desc'!$C63), "", 'Seq, Param &amp; Manu Desc'!$C63)</f>
        <v/>
      </c>
      <c r="F122" s="154" t="str">
        <f>'Seq, Param &amp; Manu Desc'!$D63</f>
        <v xml:space="preserve">Eddy current reduction technique (Y/N) </v>
      </c>
      <c r="G122" s="167"/>
      <c r="H122" s="45"/>
      <c r="I122" s="46"/>
      <c r="J122" s="47"/>
    </row>
    <row r="123" spans="2:10" hidden="1" x14ac:dyDescent="0.2">
      <c r="B123" s="156"/>
      <c r="C123" s="151"/>
      <c r="D123" s="151"/>
      <c r="E123" s="153" t="str">
        <f>IF(ISBLANK('Seq, Param &amp; Manu Desc'!$C64), "", 'Seq, Param &amp; Manu Desc'!$C64)</f>
        <v>fMRI specific</v>
      </c>
      <c r="F123" s="255" t="str">
        <f>'Seq, Param &amp; Manu Desc'!$D64</f>
        <v>No. vols.</v>
      </c>
      <c r="G123" s="155"/>
      <c r="H123" s="26"/>
      <c r="I123" s="27"/>
      <c r="J123" s="28"/>
    </row>
    <row r="124" spans="2:10" hidden="1" x14ac:dyDescent="0.2">
      <c r="B124" s="156"/>
      <c r="C124" s="151"/>
      <c r="D124" s="151"/>
      <c r="E124" s="256" t="str">
        <f>IF(ISBLANK('Seq, Param &amp; Manu Desc'!$C65), "", 'Seq, Param &amp; Manu Desc'!$C65)</f>
        <v/>
      </c>
      <c r="F124" s="257" t="str">
        <f>'Seq, Param &amp; Manu Desc'!$D65</f>
        <v>No. dummy scans</v>
      </c>
      <c r="G124" s="167"/>
      <c r="H124" s="45"/>
      <c r="I124" s="46"/>
      <c r="J124" s="47"/>
    </row>
    <row r="125" spans="2:10" hidden="1" x14ac:dyDescent="0.2">
      <c r="B125" s="156"/>
      <c r="C125" s="151"/>
      <c r="D125" s="151"/>
      <c r="E125" s="169"/>
      <c r="F125" s="170"/>
      <c r="G125" s="171"/>
      <c r="H125" s="48"/>
      <c r="I125" s="49"/>
      <c r="J125" s="50"/>
    </row>
    <row r="126" spans="2:10" hidden="1" x14ac:dyDescent="0.2">
      <c r="B126" s="156"/>
      <c r="C126" s="151"/>
      <c r="D126" s="151"/>
      <c r="E126" s="169"/>
      <c r="F126" s="170"/>
      <c r="G126" s="171"/>
      <c r="H126" s="48"/>
      <c r="I126" s="49"/>
      <c r="J126" s="50"/>
    </row>
    <row r="127" spans="2:10" hidden="1" x14ac:dyDescent="0.2">
      <c r="B127" s="156"/>
      <c r="C127" s="151"/>
      <c r="D127" s="151"/>
      <c r="E127" s="169"/>
      <c r="F127" s="170"/>
      <c r="G127" s="171"/>
      <c r="H127" s="48"/>
      <c r="I127" s="49"/>
      <c r="J127" s="50"/>
    </row>
    <row r="128" spans="2:10" hidden="1" x14ac:dyDescent="0.2">
      <c r="B128" s="156"/>
      <c r="C128" s="151"/>
      <c r="D128" s="151"/>
      <c r="E128" s="169"/>
      <c r="F128" s="170"/>
      <c r="G128" s="171"/>
      <c r="H128" s="48"/>
      <c r="I128" s="49"/>
      <c r="J128" s="50"/>
    </row>
    <row r="129" spans="2:10" hidden="1" x14ac:dyDescent="0.2">
      <c r="B129" s="156"/>
      <c r="C129" s="151"/>
      <c r="D129" s="151"/>
      <c r="E129" s="169"/>
      <c r="F129" s="170"/>
      <c r="G129" s="171"/>
      <c r="H129" s="48"/>
      <c r="I129" s="49"/>
      <c r="J129" s="50"/>
    </row>
    <row r="130" spans="2:10" hidden="1" x14ac:dyDescent="0.2">
      <c r="B130" s="156"/>
      <c r="C130" s="151"/>
      <c r="D130" s="151"/>
      <c r="E130" s="172"/>
      <c r="F130" s="173"/>
      <c r="G130" s="174"/>
      <c r="H130" s="51"/>
      <c r="I130" s="40"/>
      <c r="J130" s="41"/>
    </row>
    <row r="131" spans="2:10" ht="26" x14ac:dyDescent="0.2">
      <c r="B131" s="240">
        <v>3</v>
      </c>
      <c r="C131" s="241" t="s">
        <v>164</v>
      </c>
      <c r="D131" s="242" t="s">
        <v>204</v>
      </c>
      <c r="E131" s="153" t="str">
        <f>IF(ISBLANK('Seq, Param &amp; Manu Desc'!$C12), "", 'Seq, Param &amp; Manu Desc'!$C12)</f>
        <v>Timing</v>
      </c>
      <c r="F131" s="154" t="str">
        <f>'Seq, Param &amp; Manu Desc'!$D12</f>
        <v>TR (ms)</v>
      </c>
      <c r="G131" s="155"/>
      <c r="H131" s="26"/>
      <c r="I131" s="27">
        <v>1900</v>
      </c>
      <c r="J131" s="28"/>
    </row>
    <row r="132" spans="2:10" x14ac:dyDescent="0.2">
      <c r="B132" s="156"/>
      <c r="C132" s="151"/>
      <c r="D132" s="157"/>
      <c r="E132" s="153" t="str">
        <f>IF(ISBLANK('Seq, Param &amp; Manu Desc'!$C13), "", 'Seq, Param &amp; Manu Desc'!$C13)</f>
        <v/>
      </c>
      <c r="F132" s="154" t="str">
        <f>'Seq, Param &amp; Manu Desc'!$D13</f>
        <v>TE (ms)</v>
      </c>
      <c r="G132" s="158"/>
      <c r="H132" s="29"/>
      <c r="I132" s="30">
        <v>2.4300000000000002</v>
      </c>
      <c r="J132" s="31"/>
    </row>
    <row r="133" spans="2:10" x14ac:dyDescent="0.2">
      <c r="B133" s="156"/>
      <c r="C133" s="151"/>
      <c r="D133" s="157"/>
      <c r="E133" s="153" t="str">
        <f>IF(ISBLANK('Seq, Param &amp; Manu Desc'!$C14), "", 'Seq, Param &amp; Manu Desc'!$C14)</f>
        <v/>
      </c>
      <c r="F133" s="154" t="str">
        <f>'Seq, Param &amp; Manu Desc'!$D14</f>
        <v>TI (ms)</v>
      </c>
      <c r="G133" s="158"/>
      <c r="H133" s="29"/>
      <c r="I133" s="30">
        <v>900</v>
      </c>
      <c r="J133" s="31"/>
    </row>
    <row r="134" spans="2:10" x14ac:dyDescent="0.2">
      <c r="B134" s="156"/>
      <c r="C134" s="151"/>
      <c r="D134" s="157"/>
      <c r="E134" s="153" t="str">
        <f>IF(ISBLANK('Seq, Param &amp; Manu Desc'!$C15), "", 'Seq, Param &amp; Manu Desc'!$C15)</f>
        <v/>
      </c>
      <c r="F134" s="154" t="str">
        <f>'Seq, Param &amp; Manu Desc'!$D15</f>
        <v>NSA</v>
      </c>
      <c r="G134" s="158">
        <v>1</v>
      </c>
      <c r="H134" s="29"/>
      <c r="I134" s="30">
        <v>1</v>
      </c>
      <c r="J134" s="31"/>
    </row>
    <row r="135" spans="2:10" x14ac:dyDescent="0.2">
      <c r="B135" s="156"/>
      <c r="C135" s="151"/>
      <c r="D135" s="157"/>
      <c r="E135" s="153" t="str">
        <f>IF(ISBLANK('Seq, Param &amp; Manu Desc'!$C16), "", 'Seq, Param &amp; Manu Desc'!$C16)</f>
        <v/>
      </c>
      <c r="F135" s="154" t="str">
        <f>'Seq, Param &amp; Manu Desc'!$D16</f>
        <v>Scan duration</v>
      </c>
      <c r="G135" s="159">
        <v>6.5972222222222222E-3</v>
      </c>
      <c r="H135" s="32"/>
      <c r="I135" s="33"/>
      <c r="J135" s="31"/>
    </row>
    <row r="136" spans="2:10" x14ac:dyDescent="0.2">
      <c r="B136" s="156"/>
      <c r="C136" s="151"/>
      <c r="D136" s="157"/>
      <c r="E136" s="153" t="str">
        <f>IF(ISBLANK('Seq, Param &amp; Manu Desc'!$C17), "", 'Seq, Param &amp; Manu Desc'!$C17)</f>
        <v/>
      </c>
      <c r="F136" s="154" t="str">
        <f>'Seq, Param &amp; Manu Desc'!$D17</f>
        <v>Peripheral gated (Y/N)</v>
      </c>
      <c r="G136" s="159" t="s">
        <v>171</v>
      </c>
      <c r="H136" s="32"/>
      <c r="I136" s="33"/>
      <c r="J136" s="31"/>
    </row>
    <row r="137" spans="2:10" ht="26" x14ac:dyDescent="0.2">
      <c r="B137" s="156"/>
      <c r="C137" s="151"/>
      <c r="D137" s="157"/>
      <c r="E137" s="153" t="str">
        <f>IF(ISBLANK('Seq, Param &amp; Manu Desc'!$C18), "", 'Seq, Param &amp; Manu Desc'!$C18)</f>
        <v>Resolution</v>
      </c>
      <c r="F137" s="154" t="str">
        <f>'Seq, Param &amp; Manu Desc'!$D18</f>
        <v>Matrix size: in-plane, freq dirn</v>
      </c>
      <c r="G137" s="155">
        <v>256</v>
      </c>
      <c r="H137" s="26"/>
      <c r="I137" s="27">
        <v>256</v>
      </c>
      <c r="J137" s="28"/>
    </row>
    <row r="138" spans="2:10" ht="26" x14ac:dyDescent="0.2">
      <c r="B138" s="156"/>
      <c r="C138" s="151"/>
      <c r="D138" s="157"/>
      <c r="E138" s="153" t="str">
        <f>IF(ISBLANK('Seq, Param &amp; Manu Desc'!$C19), "", 'Seq, Param &amp; Manu Desc'!$C19)</f>
        <v/>
      </c>
      <c r="F138" s="154" t="str">
        <f>'Seq, Param &amp; Manu Desc'!$D19</f>
        <v>Matrix size: in-plane, phase dirn</v>
      </c>
      <c r="G138" s="158">
        <v>256</v>
      </c>
      <c r="H138" s="29"/>
      <c r="I138" s="30">
        <v>256</v>
      </c>
      <c r="J138" s="31"/>
    </row>
    <row r="139" spans="2:10" ht="39" x14ac:dyDescent="0.2">
      <c r="B139" s="156"/>
      <c r="C139" s="151"/>
      <c r="D139" s="157"/>
      <c r="E139" s="153" t="str">
        <f>IF(ISBLANK('Seq, Param &amp; Manu Desc'!$C20), "", 'Seq, Param &amp; Manu Desc'!$C20)</f>
        <v/>
      </c>
      <c r="F139" s="154" t="str">
        <f>'Seq, Param &amp; Manu Desc'!$D20</f>
        <v>Total No. of slices (2D) or Matrix size: slice dirn (3D)</v>
      </c>
      <c r="G139" s="158"/>
      <c r="H139" s="29"/>
      <c r="I139" s="30"/>
      <c r="J139" s="31"/>
    </row>
    <row r="140" spans="2:10" x14ac:dyDescent="0.2">
      <c r="B140" s="156"/>
      <c r="C140" s="151"/>
      <c r="D140" s="157"/>
      <c r="E140" s="153" t="str">
        <f>IF(ISBLANK('Seq, Param &amp; Manu Desc'!$C21), "", 'Seq, Param &amp; Manu Desc'!$C21)</f>
        <v/>
      </c>
      <c r="F140" s="154" t="str">
        <f>'Seq, Param &amp; Manu Desc'!$D21</f>
        <v>FOV frequency (cm)</v>
      </c>
      <c r="G140" s="158">
        <v>26</v>
      </c>
      <c r="H140" s="29"/>
      <c r="I140" s="30">
        <v>26</v>
      </c>
      <c r="J140" s="31"/>
    </row>
    <row r="141" spans="2:10" x14ac:dyDescent="0.2">
      <c r="B141" s="156"/>
      <c r="C141" s="151"/>
      <c r="D141" s="157"/>
      <c r="E141" s="153" t="str">
        <f>IF(ISBLANK('Seq, Param &amp; Manu Desc'!$C22), "", 'Seq, Param &amp; Manu Desc'!$C22)</f>
        <v/>
      </c>
      <c r="F141" s="154" t="str">
        <f>'Seq, Param &amp; Manu Desc'!$D22</f>
        <v>FOV phase (%)</v>
      </c>
      <c r="G141" s="158">
        <v>1</v>
      </c>
      <c r="H141" s="29"/>
      <c r="I141" s="30">
        <v>1</v>
      </c>
      <c r="J141" s="31"/>
    </row>
    <row r="142" spans="2:10" x14ac:dyDescent="0.2">
      <c r="B142" s="156"/>
      <c r="C142" s="151"/>
      <c r="D142" s="157"/>
      <c r="E142" s="153" t="str">
        <f>IF(ISBLANK('Seq, Param &amp; Manu Desc'!$C23), "", 'Seq, Param &amp; Manu Desc'!$C23)</f>
        <v/>
      </c>
      <c r="F142" s="154" t="str">
        <f>'Seq, Param &amp; Manu Desc'!$D23</f>
        <v>FOV slice (cm)</v>
      </c>
      <c r="G142" s="158"/>
      <c r="H142" s="29"/>
      <c r="I142" s="30"/>
      <c r="J142" s="31"/>
    </row>
    <row r="143" spans="2:10" ht="26" x14ac:dyDescent="0.2">
      <c r="B143" s="156"/>
      <c r="C143" s="151"/>
      <c r="D143" s="157"/>
      <c r="E143" s="153" t="str">
        <f>IF(ISBLANK('Seq, Param &amp; Manu Desc'!$C24), "", 'Seq, Param &amp; Manu Desc'!$C24)</f>
        <v/>
      </c>
      <c r="F143" s="154" t="str">
        <f>'Seq, Param &amp; Manu Desc'!$D24</f>
        <v>Voxel size: freq dirn (mm)</v>
      </c>
      <c r="G143" s="160">
        <v>1</v>
      </c>
      <c r="H143" s="34"/>
      <c r="I143" s="35">
        <v>1</v>
      </c>
      <c r="J143" s="31"/>
    </row>
    <row r="144" spans="2:10" ht="26" x14ac:dyDescent="0.2">
      <c r="B144" s="156"/>
      <c r="C144" s="151"/>
      <c r="D144" s="157"/>
      <c r="E144" s="153" t="str">
        <f>IF(ISBLANK('Seq, Param &amp; Manu Desc'!$C25), "", 'Seq, Param &amp; Manu Desc'!$C25)</f>
        <v/>
      </c>
      <c r="F144" s="154" t="str">
        <f>'Seq, Param &amp; Manu Desc'!$D25</f>
        <v>Voxel size: phase dirn (mm)</v>
      </c>
      <c r="G144" s="160">
        <v>1</v>
      </c>
      <c r="H144" s="34"/>
      <c r="I144" s="35">
        <v>1</v>
      </c>
      <c r="J144" s="31"/>
    </row>
    <row r="145" spans="2:10" ht="26" x14ac:dyDescent="0.2">
      <c r="B145" s="156"/>
      <c r="C145" s="151"/>
      <c r="D145" s="157"/>
      <c r="E145" s="153" t="str">
        <f>IF(ISBLANK('Seq, Param &amp; Manu Desc'!$C26), "", 'Seq, Param &amp; Manu Desc'!$C26)</f>
        <v/>
      </c>
      <c r="F145" s="154" t="str">
        <f>'Seq, Param &amp; Manu Desc'!$D26</f>
        <v>Voxel size: slice dirn (mm)</v>
      </c>
      <c r="G145" s="160">
        <v>1.2</v>
      </c>
      <c r="H145" s="34"/>
      <c r="I145" s="35">
        <v>1</v>
      </c>
      <c r="J145" s="31"/>
    </row>
    <row r="146" spans="2:10" hidden="1" x14ac:dyDescent="0.2">
      <c r="B146" s="156"/>
      <c r="C146" s="151"/>
      <c r="D146" s="151"/>
      <c r="E146" s="153" t="str">
        <f>IF(ISBLANK('Seq, Param &amp; Manu Desc'!$C27), "", 'Seq, Param &amp; Manu Desc'!$C27)</f>
        <v/>
      </c>
      <c r="F146" s="154" t="str">
        <f>'Seq, Param &amp; Manu Desc'!$D27</f>
        <v>Slice gap (mm)</v>
      </c>
      <c r="G146" s="161"/>
      <c r="H146" s="36"/>
      <c r="I146" s="37"/>
      <c r="J146" s="38"/>
    </row>
    <row r="147" spans="2:10" x14ac:dyDescent="0.2">
      <c r="B147" s="156"/>
      <c r="C147" s="151"/>
      <c r="D147" s="151"/>
      <c r="E147" s="153" t="str">
        <f>IF(ISBLANK('Seq, Param &amp; Manu Desc'!$C28), "", 'Seq, Param &amp; Manu Desc'!$C28)</f>
        <v>Coverage</v>
      </c>
      <c r="F147" s="154" t="str">
        <f>'Seq, Param &amp; Manu Desc'!$D28</f>
        <v>2D/3D</v>
      </c>
      <c r="G147" s="155" t="s">
        <v>172</v>
      </c>
      <c r="H147" s="26"/>
      <c r="I147" s="27" t="s">
        <v>172</v>
      </c>
      <c r="J147" s="28"/>
    </row>
    <row r="148" spans="2:10" ht="26" x14ac:dyDescent="0.2">
      <c r="B148" s="156"/>
      <c r="C148" s="151"/>
      <c r="D148" s="151"/>
      <c r="E148" s="153" t="str">
        <f>IF(ISBLANK('Seq, Param &amp; Manu Desc'!$C29), "", 'Seq, Param &amp; Manu Desc'!$C29)</f>
        <v/>
      </c>
      <c r="F148" s="154" t="str">
        <f>'Seq, Param &amp; Manu Desc'!$D29</f>
        <v>In-plane phase enc. dirn. (AP,LR,SI)</v>
      </c>
      <c r="G148" s="158" t="s">
        <v>174</v>
      </c>
      <c r="H148" s="29"/>
      <c r="I148" s="30" t="s">
        <v>174</v>
      </c>
      <c r="J148" s="31"/>
    </row>
    <row r="149" spans="2:10" x14ac:dyDescent="0.2">
      <c r="B149" s="156"/>
      <c r="C149" s="151"/>
      <c r="D149" s="151"/>
      <c r="E149" s="153" t="str">
        <f>IF(ISBLANK('Seq, Param &amp; Manu Desc'!$C30), "", 'Seq, Param &amp; Manu Desc'!$C30)</f>
        <v/>
      </c>
      <c r="F149" s="154" t="str">
        <f>'Seq, Param &amp; Manu Desc'!$D30</f>
        <v>Region of slice coverage</v>
      </c>
      <c r="G149" s="158" t="s">
        <v>214</v>
      </c>
      <c r="H149" s="29"/>
      <c r="I149" s="30" t="s">
        <v>270</v>
      </c>
      <c r="J149" s="31"/>
    </row>
    <row r="150" spans="2:10" ht="26" x14ac:dyDescent="0.2">
      <c r="B150" s="156"/>
      <c r="C150" s="151"/>
      <c r="D150" s="151"/>
      <c r="E150" s="153" t="str">
        <f>IF(ISBLANK('Seq, Param &amp; Manu Desc'!$C31), "", 'Seq, Param &amp; Manu Desc'!$C31)</f>
        <v/>
      </c>
      <c r="F150" s="154" t="str">
        <f>'Seq, Param &amp; Manu Desc'!$D31</f>
        <v>Slice orientation (Sag/Ax/Cor/Obl)</v>
      </c>
      <c r="G150" s="158" t="s">
        <v>241</v>
      </c>
      <c r="H150" s="29"/>
      <c r="I150" s="30" t="s">
        <v>278</v>
      </c>
      <c r="J150" s="31"/>
    </row>
    <row r="151" spans="2:10" hidden="1" x14ac:dyDescent="0.2">
      <c r="B151" s="156"/>
      <c r="C151" s="151"/>
      <c r="D151" s="151"/>
      <c r="E151" s="153" t="str">
        <f>IF(ISBLANK('Seq, Param &amp; Manu Desc'!$C32), "", 'Seq, Param &amp; Manu Desc'!$C32)</f>
        <v/>
      </c>
      <c r="F151" s="154" t="str">
        <f>'Seq, Param &amp; Manu Desc'!$D32</f>
        <v>Slice order (Inter/Seq)</v>
      </c>
      <c r="G151" s="155"/>
      <c r="H151" s="26"/>
      <c r="I151" s="27"/>
      <c r="J151" s="28"/>
    </row>
    <row r="152" spans="2:10" x14ac:dyDescent="0.2">
      <c r="B152" s="156"/>
      <c r="C152" s="151"/>
      <c r="D152" s="151"/>
      <c r="E152" s="153" t="str">
        <f>IF(ISBLANK('Seq, Param &amp; Manu Desc'!$C33), "", 'Seq, Param &amp; Manu Desc'!$C33)</f>
        <v/>
      </c>
      <c r="F152" s="154" t="str">
        <f>'Seq, Param &amp; Manu Desc'!$D33</f>
        <v>Slice acquisition direction</v>
      </c>
      <c r="G152" s="158" t="s">
        <v>240</v>
      </c>
      <c r="H152" s="29"/>
      <c r="I152" s="30" t="s">
        <v>279</v>
      </c>
      <c r="J152" s="31"/>
    </row>
    <row r="153" spans="2:10" hidden="1" x14ac:dyDescent="0.2">
      <c r="B153" s="156"/>
      <c r="C153" s="151"/>
      <c r="D153" s="151"/>
      <c r="E153" s="153" t="str">
        <f>IF(ISBLANK('Seq, Param &amp; Manu Desc'!$C34), "", 'Seq, Param &amp; Manu Desc'!$C34)</f>
        <v/>
      </c>
      <c r="F153" s="154" t="str">
        <f>'Seq, Param &amp; Manu Desc'!$D34</f>
        <v>K-space ordering</v>
      </c>
      <c r="G153" s="158"/>
      <c r="H153" s="29"/>
      <c r="I153" s="30"/>
      <c r="J153" s="31"/>
    </row>
    <row r="154" spans="2:10" x14ac:dyDescent="0.2">
      <c r="B154" s="156"/>
      <c r="C154" s="151"/>
      <c r="D154" s="151"/>
      <c r="E154" s="153" t="str">
        <f>IF(ISBLANK('Seq, Param &amp; Manu Desc'!$C35), "", 'Seq, Param &amp; Manu Desc'!$C35)</f>
        <v/>
      </c>
      <c r="F154" s="154" t="str">
        <f>'Seq, Param &amp; Manu Desc'!$D35</f>
        <v>Concatenations</v>
      </c>
      <c r="G154" s="158"/>
      <c r="H154" s="29"/>
      <c r="I154" s="30"/>
      <c r="J154" s="31"/>
    </row>
    <row r="155" spans="2:10" x14ac:dyDescent="0.2">
      <c r="B155" s="156"/>
      <c r="C155" s="151"/>
      <c r="D155" s="151"/>
      <c r="E155" s="153" t="str">
        <f>IF(ISBLANK('Seq, Param &amp; Manu Desc'!$C36), "", 'Seq, Param &amp; Manu Desc'!$C36)</f>
        <v/>
      </c>
      <c r="F155" s="154" t="str">
        <f>'Seq, Param &amp; Manu Desc'!$D36</f>
        <v>Oversampling Phase (%)</v>
      </c>
      <c r="G155" s="158"/>
      <c r="H155" s="29"/>
      <c r="I155" s="30"/>
      <c r="J155" s="31"/>
    </row>
    <row r="156" spans="2:10" ht="26" x14ac:dyDescent="0.2">
      <c r="B156" s="156"/>
      <c r="C156" s="151"/>
      <c r="D156" s="151"/>
      <c r="E156" s="153" t="str">
        <f>IF(ISBLANK('Seq, Param &amp; Manu Desc'!$C37), "", 'Seq, Param &amp; Manu Desc'!$C37)</f>
        <v/>
      </c>
      <c r="F156" s="154" t="str">
        <f>'Seq, Param &amp; Manu Desc'!$D37</f>
        <v xml:space="preserve">Oversampling Slice dirn 3D (%) </v>
      </c>
      <c r="G156" s="178"/>
      <c r="H156" s="52"/>
      <c r="I156" s="53"/>
      <c r="J156" s="54"/>
    </row>
    <row r="157" spans="2:10" x14ac:dyDescent="0.2">
      <c r="B157" s="156"/>
      <c r="C157" s="151"/>
      <c r="D157" s="151"/>
      <c r="E157" s="153" t="str">
        <f>IF(ISBLANK('Seq, Param &amp; Manu Desc'!$C38), "", 'Seq, Param &amp; Manu Desc'!$C38)</f>
        <v/>
      </c>
      <c r="F157" s="154" t="str">
        <f>'Seq, Param &amp; Manu Desc'!$D38</f>
        <v xml:space="preserve">Slice overlap (mm) </v>
      </c>
      <c r="G157" s="162"/>
      <c r="H157" s="39"/>
      <c r="I157" s="40"/>
      <c r="J157" s="41"/>
    </row>
    <row r="158" spans="2:10" ht="27" hidden="1" x14ac:dyDescent="0.2">
      <c r="B158" s="156"/>
      <c r="C158" s="151"/>
      <c r="D158" s="151"/>
      <c r="E158" s="153" t="str">
        <f>IF(ISBLANK('Seq, Param &amp; Manu Desc'!$C39), "", 'Seq, Param &amp; Manu Desc'!$C39)</f>
        <v>Sequence specific</v>
      </c>
      <c r="F158" s="154" t="str">
        <f>'Seq, Param &amp; Manu Desc'!$D39</f>
        <v>ETL/ E Spacing (us)</v>
      </c>
      <c r="G158" s="163"/>
      <c r="H158" s="42"/>
      <c r="I158" s="43"/>
      <c r="J158" s="44"/>
    </row>
    <row r="159" spans="2:10" hidden="1" x14ac:dyDescent="0.2">
      <c r="B159" s="156"/>
      <c r="C159" s="151"/>
      <c r="D159" s="151"/>
      <c r="E159" s="153" t="str">
        <f>IF(ISBLANK('Seq, Param &amp; Manu Desc'!$C40), "", 'Seq, Param &amp; Manu Desc'!$C40)</f>
        <v/>
      </c>
      <c r="F159" s="154" t="str">
        <f>'Seq, Param &amp; Manu Desc'!$D40</f>
        <v>TSE corrections</v>
      </c>
      <c r="G159" s="164"/>
      <c r="H159" s="26"/>
      <c r="I159" s="27"/>
      <c r="J159" s="28"/>
    </row>
    <row r="160" spans="2:10" ht="26" x14ac:dyDescent="0.2">
      <c r="B160" s="156"/>
      <c r="C160" s="151"/>
      <c r="D160" s="151"/>
      <c r="E160" s="153" t="str">
        <f>IF(ISBLANK('Seq, Param &amp; Manu Desc'!$C41), "", 'Seq, Param &amp; Manu Desc'!$C41)</f>
        <v/>
      </c>
      <c r="F160" s="154" t="str">
        <f>'Seq, Param &amp; Manu Desc'!$D41</f>
        <v xml:space="preserve">Fat Sat (CHESS or Equiv) on (Y/N) </v>
      </c>
      <c r="G160" s="155" t="s">
        <v>171</v>
      </c>
      <c r="H160" s="26"/>
      <c r="I160" s="27" t="s">
        <v>171</v>
      </c>
      <c r="J160" s="28"/>
    </row>
    <row r="161" spans="2:10" ht="27" x14ac:dyDescent="0.2">
      <c r="B161" s="156"/>
      <c r="C161" s="151"/>
      <c r="D161" s="151"/>
      <c r="E161" s="153" t="str">
        <f>IF(ISBLANK('Seq, Param &amp; Manu Desc'!$C42), "", 'Seq, Param &amp; Manu Desc'!$C42)</f>
        <v>Other acquisition</v>
      </c>
      <c r="F161" s="154" t="str">
        <f>'Seq, Param &amp; Manu Desc'!$D42</f>
        <v>Partial Fourier (Y/N)</v>
      </c>
      <c r="G161" s="155" t="s">
        <v>171</v>
      </c>
      <c r="H161" s="26"/>
      <c r="I161" s="27" t="s">
        <v>171</v>
      </c>
      <c r="J161" s="28"/>
    </row>
    <row r="162" spans="2:10" ht="26" hidden="1" x14ac:dyDescent="0.2">
      <c r="B162" s="156"/>
      <c r="C162" s="151"/>
      <c r="D162" s="151"/>
      <c r="E162" s="153" t="str">
        <f>IF(ISBLANK('Seq, Param &amp; Manu Desc'!$C43), "", 'Seq, Param &amp; Manu Desc'!$C43)</f>
        <v/>
      </c>
      <c r="F162" s="154" t="str">
        <f>'Seq, Param &amp; Manu Desc'!$D43</f>
        <v>Partial Fourier method (NEX/Echo)</v>
      </c>
      <c r="G162" s="158"/>
      <c r="H162" s="29"/>
      <c r="I162" s="30"/>
      <c r="J162" s="31"/>
    </row>
    <row r="163" spans="2:10" hidden="1" x14ac:dyDescent="0.2">
      <c r="B163" s="156"/>
      <c r="C163" s="151"/>
      <c r="D163" s="151"/>
      <c r="E163" s="153" t="str">
        <f>IF(ISBLANK('Seq, Param &amp; Manu Desc'!$C44), "", 'Seq, Param &amp; Manu Desc'!$C44)</f>
        <v/>
      </c>
      <c r="F163" s="154" t="str">
        <f>'Seq, Param &amp; Manu Desc'!$D44</f>
        <v>Fractional NEX</v>
      </c>
      <c r="G163" s="158"/>
      <c r="H163" s="29"/>
      <c r="I163" s="30"/>
      <c r="J163" s="31"/>
    </row>
    <row r="164" spans="2:10" hidden="1" x14ac:dyDescent="0.2">
      <c r="B164" s="156"/>
      <c r="C164" s="151"/>
      <c r="D164" s="151"/>
      <c r="E164" s="153" t="str">
        <f>IF(ISBLANK('Seq, Param &amp; Manu Desc'!$C45), "", 'Seq, Param &amp; Manu Desc'!$C45)</f>
        <v/>
      </c>
      <c r="F164" s="154" t="str">
        <f>'Seq, Param &amp; Manu Desc'!$D45</f>
        <v>Fractional Echo</v>
      </c>
      <c r="G164" s="158"/>
      <c r="H164" s="29"/>
      <c r="I164" s="30"/>
      <c r="J164" s="31"/>
    </row>
    <row r="165" spans="2:10" x14ac:dyDescent="0.2">
      <c r="B165" s="156"/>
      <c r="C165" s="151"/>
      <c r="D165" s="151"/>
      <c r="E165" s="153" t="str">
        <f>IF(ISBLANK('Seq, Param &amp; Manu Desc'!$C46), "", 'Seq, Param &amp; Manu Desc'!$C46)</f>
        <v/>
      </c>
      <c r="F165" s="154" t="str">
        <f>'Seq, Param &amp; Manu Desc'!$D46</f>
        <v>Flip angle (degrees)</v>
      </c>
      <c r="G165" s="165"/>
      <c r="H165" s="29"/>
      <c r="I165" s="30"/>
      <c r="J165" s="31"/>
    </row>
    <row r="166" spans="2:10" x14ac:dyDescent="0.2">
      <c r="B166" s="156"/>
      <c r="C166" s="151"/>
      <c r="D166" s="151"/>
      <c r="E166" s="153"/>
      <c r="F166" s="154" t="str">
        <f>'Seq, Param &amp; Manu Desc'!$D47</f>
        <v>rBW (Hz per pixel)</v>
      </c>
      <c r="G166" s="237"/>
      <c r="H166" s="52"/>
      <c r="I166" s="53"/>
      <c r="J166" s="54"/>
    </row>
    <row r="167" spans="2:10" x14ac:dyDescent="0.2">
      <c r="B167" s="156"/>
      <c r="C167" s="151"/>
      <c r="D167" s="151"/>
      <c r="E167" s="153" t="str">
        <f>IF(ISBLANK('Seq, Param &amp; Manu Desc'!$C48), "", 'Seq, Param &amp; Manu Desc'!$C48)</f>
        <v/>
      </c>
      <c r="F167" s="154" t="str">
        <f>'Seq, Param &amp; Manu Desc'!$D48</f>
        <v>rBW (kHz)</v>
      </c>
      <c r="G167" s="166"/>
      <c r="H167" s="45"/>
      <c r="I167" s="46"/>
      <c r="J167" s="47"/>
    </row>
    <row r="168" spans="2:10" ht="27" x14ac:dyDescent="0.2">
      <c r="B168" s="156"/>
      <c r="C168" s="151"/>
      <c r="D168" s="151"/>
      <c r="E168" s="153" t="str">
        <f>IF(ISBLANK('Seq, Param &amp; Manu Desc'!$C49), "", 'Seq, Param &amp; Manu Desc'!$C49)</f>
        <v>Parallel imaging</v>
      </c>
      <c r="F168" s="154" t="str">
        <f>'Seq, Param &amp; Manu Desc'!$D49</f>
        <v>PI method</v>
      </c>
      <c r="G168" s="168" t="s">
        <v>176</v>
      </c>
      <c r="H168" s="26"/>
      <c r="I168" s="27" t="s">
        <v>269</v>
      </c>
      <c r="J168" s="28"/>
    </row>
    <row r="169" spans="2:10" hidden="1" x14ac:dyDescent="0.2">
      <c r="B169" s="156"/>
      <c r="C169" s="151"/>
      <c r="D169" s="151"/>
      <c r="E169" s="153" t="str">
        <f>IF(ISBLANK('Seq, Param &amp; Manu Desc'!$C50), "", 'Seq, Param &amp; Manu Desc'!$C50)</f>
        <v/>
      </c>
      <c r="F169" s="154" t="str">
        <f>'Seq, Param &amp; Manu Desc'!$D50</f>
        <v>PI reduction factor</v>
      </c>
      <c r="G169" s="166"/>
      <c r="H169" s="45"/>
      <c r="I169" s="46"/>
      <c r="J169" s="47"/>
    </row>
    <row r="170" spans="2:10" hidden="1" x14ac:dyDescent="0.2">
      <c r="B170" s="156"/>
      <c r="C170" s="151"/>
      <c r="D170" s="151"/>
      <c r="E170" s="153" t="str">
        <f>IF(ISBLANK('Seq, Param &amp; Manu Desc'!$C51), "", 'Seq, Param &amp; Manu Desc'!$C51)</f>
        <v xml:space="preserve"> Corrections</v>
      </c>
      <c r="F170" s="154" t="str">
        <f>'Seq, Param &amp; Manu Desc'!$D51</f>
        <v>B0 mapping (Y/N)</v>
      </c>
      <c r="G170" s="155"/>
      <c r="H170" s="26"/>
      <c r="I170" s="27"/>
      <c r="J170" s="28"/>
    </row>
    <row r="171" spans="2:10" ht="26" hidden="1" x14ac:dyDescent="0.2">
      <c r="B171" s="156"/>
      <c r="C171" s="151"/>
      <c r="D171" s="151"/>
      <c r="E171" s="153" t="str">
        <f>IF(ISBLANK('Seq, Param &amp; Manu Desc'!$C52), "", 'Seq, Param &amp; Manu Desc'!$C52)</f>
        <v/>
      </c>
      <c r="F171" s="154" t="str">
        <f>'Seq, Param &amp; Manu Desc'!$D52</f>
        <v>B1 mapping: Transmit (Y/N)</v>
      </c>
      <c r="G171" s="158"/>
      <c r="H171" s="29"/>
      <c r="I171" s="30"/>
      <c r="J171" s="31"/>
    </row>
    <row r="172" spans="2:10" ht="26" hidden="1" x14ac:dyDescent="0.2">
      <c r="B172" s="156"/>
      <c r="C172" s="151"/>
      <c r="D172" s="151"/>
      <c r="E172" s="153" t="str">
        <f>IF(ISBLANK('Seq, Param &amp; Manu Desc'!$C53), "", 'Seq, Param &amp; Manu Desc'!$C53)</f>
        <v/>
      </c>
      <c r="F172" s="154" t="str">
        <f>'Seq, Param &amp; Manu Desc'!$D53</f>
        <v>B1 mapping: Receive (Y/N)</v>
      </c>
      <c r="G172" s="158"/>
      <c r="H172" s="29"/>
      <c r="I172" s="30"/>
      <c r="J172" s="31"/>
    </row>
    <row r="173" spans="2:10" ht="26" hidden="1" x14ac:dyDescent="0.2">
      <c r="B173" s="156"/>
      <c r="C173" s="151"/>
      <c r="D173" s="151"/>
      <c r="E173" s="153" t="str">
        <f>IF(ISBLANK('Seq, Param &amp; Manu Desc'!$C54), "", 'Seq, Param &amp; Manu Desc'!$C54)</f>
        <v/>
      </c>
      <c r="F173" s="154" t="str">
        <f>'Seq, Param &amp; Manu Desc'!$D54</f>
        <v>Grad Non-lin correction (Y/N)</v>
      </c>
      <c r="G173" s="158"/>
      <c r="H173" s="29"/>
      <c r="I173" s="30"/>
      <c r="J173" s="31"/>
    </row>
    <row r="174" spans="2:10" ht="26" hidden="1" x14ac:dyDescent="0.2">
      <c r="B174" s="156"/>
      <c r="C174" s="151"/>
      <c r="D174" s="151"/>
      <c r="E174" s="153" t="str">
        <f>IF(ISBLANK('Seq, Param &amp; Manu Desc'!$C55), "", 'Seq, Param &amp; Manu Desc'!$C55)</f>
        <v/>
      </c>
      <c r="F174" s="154" t="str">
        <f>'Seq, Param &amp; Manu Desc'!$D55</f>
        <v>Grad Non-lin correction Method</v>
      </c>
      <c r="G174" s="167"/>
      <c r="H174" s="45"/>
      <c r="I174" s="46"/>
      <c r="J174" s="47"/>
    </row>
    <row r="175" spans="2:10" x14ac:dyDescent="0.2">
      <c r="B175" s="156"/>
      <c r="C175" s="151"/>
      <c r="D175" s="151"/>
      <c r="E175" s="153" t="str">
        <f>IF(ISBLANK('Seq, Param &amp; Manu Desc'!$C56), "", 'Seq, Param &amp; Manu Desc'!$C56)</f>
        <v>Pre-processing</v>
      </c>
      <c r="F175" s="154" t="str">
        <f>'Seq, Param &amp; Manu Desc'!$D56</f>
        <v>Zero filling (Y/N)</v>
      </c>
      <c r="G175" s="168" t="s">
        <v>171</v>
      </c>
      <c r="H175" s="26"/>
      <c r="I175" s="27"/>
      <c r="J175" s="28"/>
    </row>
    <row r="176" spans="2:10" hidden="1" x14ac:dyDescent="0.2">
      <c r="B176" s="156"/>
      <c r="C176" s="151"/>
      <c r="D176" s="151"/>
      <c r="E176" s="153" t="str">
        <f>IF(ISBLANK('Seq, Param &amp; Manu Desc'!$C57), "", 'Seq, Param &amp; Manu Desc'!$C57)</f>
        <v/>
      </c>
      <c r="F176" s="154" t="str">
        <f>'Seq, Param &amp; Manu Desc'!$D57</f>
        <v>Final Image matrix size</v>
      </c>
      <c r="G176" s="165"/>
      <c r="H176" s="29"/>
      <c r="I176" s="30"/>
      <c r="J176" s="31"/>
    </row>
    <row r="177" spans="2:10" hidden="1" x14ac:dyDescent="0.2">
      <c r="B177" s="156"/>
      <c r="C177" s="151"/>
      <c r="D177" s="151"/>
      <c r="E177" s="153" t="str">
        <f>IF(ISBLANK('Seq, Param &amp; Manu Desc'!$C58), "", 'Seq, Param &amp; Manu Desc'!$C58)</f>
        <v/>
      </c>
      <c r="F177" s="154" t="str">
        <f>'Seq, Param &amp; Manu Desc'!$D58</f>
        <v>Filtering</v>
      </c>
      <c r="G177" s="167"/>
      <c r="H177" s="45"/>
      <c r="I177" s="46"/>
      <c r="J177" s="47"/>
    </row>
    <row r="178" spans="2:10" ht="27" hidden="1" x14ac:dyDescent="0.2">
      <c r="B178" s="156"/>
      <c r="C178" s="151"/>
      <c r="D178" s="151"/>
      <c r="E178" s="153" t="str">
        <f>IF(ISBLANK('Seq, Param &amp; Manu Desc'!$C59), "", 'Seq, Param &amp; Manu Desc'!$C59)</f>
        <v>Diffusion specific</v>
      </c>
      <c r="F178" s="154" t="str">
        <f>'Seq, Param &amp; Manu Desc'!$D59</f>
        <v>b value (s mm-2)</v>
      </c>
      <c r="G178" s="155"/>
      <c r="H178" s="26"/>
      <c r="I178" s="27"/>
      <c r="J178" s="28"/>
    </row>
    <row r="179" spans="2:10" hidden="1" x14ac:dyDescent="0.2">
      <c r="B179" s="156"/>
      <c r="C179" s="151"/>
      <c r="D179" s="151"/>
      <c r="E179" s="153" t="str">
        <f>IF(ISBLANK('Seq, Param &amp; Manu Desc'!$C60), "", 'Seq, Param &amp; Manu Desc'!$C60)</f>
        <v/>
      </c>
      <c r="F179" s="154" t="str">
        <f>'Seq, Param &amp; Manu Desc'!$D60</f>
        <v>No. dirns</v>
      </c>
      <c r="G179" s="158"/>
      <c r="H179" s="29"/>
      <c r="I179" s="30"/>
      <c r="J179" s="31"/>
    </row>
    <row r="180" spans="2:10" hidden="1" x14ac:dyDescent="0.2">
      <c r="B180" s="156"/>
      <c r="C180" s="151"/>
      <c r="D180" s="151"/>
      <c r="E180" s="153" t="str">
        <f>IF(ISBLANK('Seq, Param &amp; Manu Desc'!$C61), "", 'Seq, Param &amp; Manu Desc'!$C61)</f>
        <v/>
      </c>
      <c r="F180" s="154" t="str">
        <f>'Seq, Param &amp; Manu Desc'!$D61</f>
        <v>No. of b=0 acquisitions</v>
      </c>
      <c r="G180" s="158"/>
      <c r="H180" s="29"/>
      <c r="I180" s="30"/>
      <c r="J180" s="31"/>
    </row>
    <row r="181" spans="2:10" hidden="1" x14ac:dyDescent="0.2">
      <c r="B181" s="156"/>
      <c r="C181" s="151"/>
      <c r="D181" s="151"/>
      <c r="E181" s="153" t="str">
        <f>IF(ISBLANK('Seq, Param &amp; Manu Desc'!$C62), "", 'Seq, Param &amp; Manu Desc'!$C62)</f>
        <v/>
      </c>
      <c r="F181" s="154" t="str">
        <f>'Seq, Param &amp; Manu Desc'!$D62</f>
        <v>Direction scheme (1/2/3)</v>
      </c>
      <c r="G181" s="158"/>
      <c r="H181" s="29"/>
      <c r="I181" s="30"/>
      <c r="J181" s="31"/>
    </row>
    <row r="182" spans="2:10" ht="26" hidden="1" x14ac:dyDescent="0.2">
      <c r="B182" s="156"/>
      <c r="C182" s="151"/>
      <c r="D182" s="151"/>
      <c r="E182" s="153" t="str">
        <f>IF(ISBLANK('Seq, Param &amp; Manu Desc'!$C63), "", 'Seq, Param &amp; Manu Desc'!$C63)</f>
        <v/>
      </c>
      <c r="F182" s="154" t="str">
        <f>'Seq, Param &amp; Manu Desc'!$D63</f>
        <v xml:space="preserve">Eddy current reduction technique (Y/N) </v>
      </c>
      <c r="G182" s="167"/>
      <c r="H182" s="45"/>
      <c r="I182" s="46"/>
      <c r="J182" s="47"/>
    </row>
    <row r="183" spans="2:10" hidden="1" x14ac:dyDescent="0.2">
      <c r="B183" s="156"/>
      <c r="C183" s="151"/>
      <c r="D183" s="151"/>
      <c r="E183" s="153" t="str">
        <f>IF(ISBLANK('Seq, Param &amp; Manu Desc'!$C64), "", 'Seq, Param &amp; Manu Desc'!$C64)</f>
        <v>fMRI specific</v>
      </c>
      <c r="F183" s="255" t="str">
        <f>'Seq, Param &amp; Manu Desc'!$D64</f>
        <v>No. vols.</v>
      </c>
      <c r="G183" s="155"/>
      <c r="H183" s="26"/>
      <c r="I183" s="27"/>
      <c r="J183" s="28"/>
    </row>
    <row r="184" spans="2:10" hidden="1" x14ac:dyDescent="0.2">
      <c r="B184" s="156"/>
      <c r="C184" s="151"/>
      <c r="D184" s="151"/>
      <c r="E184" s="256" t="str">
        <f>IF(ISBLANK('Seq, Param &amp; Manu Desc'!$C65), "", 'Seq, Param &amp; Manu Desc'!$C65)</f>
        <v/>
      </c>
      <c r="F184" s="257" t="str">
        <f>'Seq, Param &amp; Manu Desc'!$D65</f>
        <v>No. dummy scans</v>
      </c>
      <c r="G184" s="167"/>
      <c r="H184" s="45"/>
      <c r="I184" s="46"/>
      <c r="J184" s="47"/>
    </row>
    <row r="185" spans="2:10" hidden="1" x14ac:dyDescent="0.2">
      <c r="B185" s="156"/>
      <c r="C185" s="151"/>
      <c r="D185" s="151"/>
      <c r="E185" s="169" t="str">
        <f>IF(ISBLANK('Seq, Param &amp; Manu Desc'!$C66), "", 'Seq, Param &amp; Manu Desc'!$C66)</f>
        <v/>
      </c>
      <c r="F185" s="170"/>
      <c r="G185" s="171"/>
      <c r="H185" s="48"/>
      <c r="I185" s="49"/>
      <c r="J185" s="50"/>
    </row>
    <row r="186" spans="2:10" hidden="1" x14ac:dyDescent="0.2">
      <c r="B186" s="156"/>
      <c r="C186" s="151"/>
      <c r="D186" s="151"/>
      <c r="E186" s="169" t="str">
        <f>IF(ISBLANK('Seq, Param &amp; Manu Desc'!$C69), "", 'Seq, Param &amp; Manu Desc'!$C69)</f>
        <v/>
      </c>
      <c r="F186" s="170"/>
      <c r="G186" s="171"/>
      <c r="H186" s="48"/>
      <c r="I186" s="49"/>
      <c r="J186" s="50"/>
    </row>
    <row r="187" spans="2:10" hidden="1" x14ac:dyDescent="0.2">
      <c r="B187" s="156"/>
      <c r="C187" s="151"/>
      <c r="D187" s="151"/>
      <c r="E187" s="169" t="str">
        <f>IF(ISBLANK('Seq, Param &amp; Manu Desc'!$C70), "", 'Seq, Param &amp; Manu Desc'!$C70)</f>
        <v/>
      </c>
      <c r="F187" s="170"/>
      <c r="G187" s="171"/>
      <c r="H187" s="48"/>
      <c r="I187" s="49"/>
      <c r="J187" s="50"/>
    </row>
    <row r="188" spans="2:10" hidden="1" x14ac:dyDescent="0.2">
      <c r="B188" s="156"/>
      <c r="C188" s="151"/>
      <c r="D188" s="151"/>
      <c r="E188" s="169" t="str">
        <f>IF(ISBLANK('Seq, Param &amp; Manu Desc'!$C71), "", 'Seq, Param &amp; Manu Desc'!$C71)</f>
        <v/>
      </c>
      <c r="F188" s="170"/>
      <c r="G188" s="171"/>
      <c r="H188" s="48"/>
      <c r="I188" s="49"/>
      <c r="J188" s="50"/>
    </row>
    <row r="189" spans="2:10" hidden="1" x14ac:dyDescent="0.2">
      <c r="B189" s="156"/>
      <c r="C189" s="151"/>
      <c r="D189" s="151"/>
      <c r="E189" s="169" t="str">
        <f>IF(ISBLANK('Seq, Param &amp; Manu Desc'!$C72), "", 'Seq, Param &amp; Manu Desc'!$C72)</f>
        <v/>
      </c>
      <c r="F189" s="170"/>
      <c r="G189" s="171"/>
      <c r="H189" s="48"/>
      <c r="I189" s="49"/>
      <c r="J189" s="50"/>
    </row>
    <row r="190" spans="2:10" hidden="1" x14ac:dyDescent="0.2">
      <c r="B190" s="156"/>
      <c r="C190" s="151"/>
      <c r="D190" s="151"/>
      <c r="E190" s="172" t="str">
        <f>IF(ISBLANK('Seq, Param &amp; Manu Desc'!$C73), "", 'Seq, Param &amp; Manu Desc'!$C73)</f>
        <v/>
      </c>
      <c r="F190" s="173"/>
      <c r="G190" s="174"/>
      <c r="H190" s="51"/>
      <c r="I190" s="40"/>
      <c r="J190" s="41"/>
    </row>
    <row r="191" spans="2:10" ht="26" x14ac:dyDescent="0.2">
      <c r="B191" s="179">
        <v>4</v>
      </c>
      <c r="C191" s="180" t="s">
        <v>12</v>
      </c>
      <c r="D191" s="181" t="s">
        <v>12</v>
      </c>
      <c r="E191" s="182" t="str">
        <f>IF(ISBLANK('Seq, Param &amp; Manu Desc'!$C12), "", 'Seq, Param &amp; Manu Desc'!$C12)</f>
        <v>Timing</v>
      </c>
      <c r="F191" s="183" t="str">
        <f>'Seq, Param &amp; Manu Desc'!$D12</f>
        <v>TR (ms)</v>
      </c>
      <c r="G191" s="184" t="s">
        <v>213</v>
      </c>
      <c r="H191" s="55"/>
      <c r="I191" s="56">
        <v>15000</v>
      </c>
      <c r="J191" s="57"/>
    </row>
    <row r="192" spans="2:10" x14ac:dyDescent="0.2">
      <c r="B192" s="185"/>
      <c r="C192" s="186"/>
      <c r="D192" s="187"/>
      <c r="E192" s="182" t="str">
        <f>IF(ISBLANK('Seq, Param &amp; Manu Desc'!$C13), "", 'Seq, Param &amp; Manu Desc'!$C13)</f>
        <v/>
      </c>
      <c r="F192" s="183" t="str">
        <f>'Seq, Param &amp; Manu Desc'!$D13</f>
        <v>TE (ms)</v>
      </c>
      <c r="G192" s="188" t="s">
        <v>223</v>
      </c>
      <c r="H192" s="58"/>
      <c r="I192" s="59">
        <v>95</v>
      </c>
      <c r="J192" s="60"/>
    </row>
    <row r="193" spans="2:10" hidden="1" x14ac:dyDescent="0.2">
      <c r="B193" s="185"/>
      <c r="C193" s="186"/>
      <c r="D193" s="187"/>
      <c r="E193" s="182" t="str">
        <f>IF(ISBLANK('Seq, Param &amp; Manu Desc'!$C14), "", 'Seq, Param &amp; Manu Desc'!$C14)</f>
        <v/>
      </c>
      <c r="F193" s="183" t="str">
        <f>'Seq, Param &amp; Manu Desc'!$D14</f>
        <v>TI (ms)</v>
      </c>
      <c r="G193" s="188"/>
      <c r="H193" s="58"/>
      <c r="I193" s="59"/>
      <c r="J193" s="60"/>
    </row>
    <row r="194" spans="2:10" x14ac:dyDescent="0.2">
      <c r="B194" s="185"/>
      <c r="C194" s="186"/>
      <c r="D194" s="187"/>
      <c r="E194" s="182" t="str">
        <f>IF(ISBLANK('Seq, Param &amp; Manu Desc'!$C15), "", 'Seq, Param &amp; Manu Desc'!$C15)</f>
        <v/>
      </c>
      <c r="F194" s="183" t="str">
        <f>'Seq, Param &amp; Manu Desc'!$D15</f>
        <v>NSA</v>
      </c>
      <c r="G194" s="188">
        <v>1</v>
      </c>
      <c r="H194" s="58"/>
      <c r="I194" s="59">
        <v>1</v>
      </c>
      <c r="J194" s="60"/>
    </row>
    <row r="195" spans="2:10" x14ac:dyDescent="0.2">
      <c r="B195" s="185"/>
      <c r="C195" s="186"/>
      <c r="D195" s="187"/>
      <c r="E195" s="182" t="str">
        <f>IF(ISBLANK('Seq, Param &amp; Manu Desc'!$C16), "", 'Seq, Param &amp; Manu Desc'!$C16)</f>
        <v/>
      </c>
      <c r="F195" s="183" t="str">
        <f>'Seq, Param &amp; Manu Desc'!$D16</f>
        <v>Scan duration</v>
      </c>
      <c r="G195" s="189">
        <v>6.2499999999999995E-3</v>
      </c>
      <c r="H195" s="61"/>
      <c r="I195" s="366">
        <v>0.3972222222222222</v>
      </c>
      <c r="J195" s="60"/>
    </row>
    <row r="196" spans="2:10" x14ac:dyDescent="0.2">
      <c r="B196" s="185"/>
      <c r="C196" s="186"/>
      <c r="D196" s="187"/>
      <c r="E196" s="182" t="str">
        <f>IF(ISBLANK('Seq, Param &amp; Manu Desc'!$C17), "", 'Seq, Param &amp; Manu Desc'!$C17)</f>
        <v/>
      </c>
      <c r="F196" s="183" t="str">
        <f>'Seq, Param &amp; Manu Desc'!$D17</f>
        <v>Peripheral gated (Y/N)</v>
      </c>
      <c r="G196" s="189" t="s">
        <v>175</v>
      </c>
      <c r="H196" s="61"/>
      <c r="I196" s="62" t="s">
        <v>171</v>
      </c>
      <c r="J196" s="60"/>
    </row>
    <row r="197" spans="2:10" ht="26" x14ac:dyDescent="0.2">
      <c r="B197" s="185"/>
      <c r="C197" s="186"/>
      <c r="D197" s="187"/>
      <c r="E197" s="182" t="str">
        <f>IF(ISBLANK('Seq, Param &amp; Manu Desc'!$C18), "", 'Seq, Param &amp; Manu Desc'!$C18)</f>
        <v>Resolution</v>
      </c>
      <c r="F197" s="183" t="str">
        <f>'Seq, Param &amp; Manu Desc'!$D18</f>
        <v>Matrix size: in-plane, freq dirn</v>
      </c>
      <c r="G197" s="184">
        <v>128</v>
      </c>
      <c r="H197" s="55"/>
      <c r="I197" s="56">
        <v>128</v>
      </c>
      <c r="J197" s="57"/>
    </row>
    <row r="198" spans="2:10" ht="26" x14ac:dyDescent="0.2">
      <c r="B198" s="185"/>
      <c r="C198" s="186"/>
      <c r="D198" s="187"/>
      <c r="E198" s="182" t="str">
        <f>IF(ISBLANK('Seq, Param &amp; Manu Desc'!$C19), "", 'Seq, Param &amp; Manu Desc'!$C19)</f>
        <v/>
      </c>
      <c r="F198" s="183" t="str">
        <f>'Seq, Param &amp; Manu Desc'!$D19</f>
        <v>Matrix size: in-plane, phase dirn</v>
      </c>
      <c r="G198" s="188">
        <v>128</v>
      </c>
      <c r="H198" s="58"/>
      <c r="I198" s="59">
        <v>128</v>
      </c>
      <c r="J198" s="60"/>
    </row>
    <row r="199" spans="2:10" ht="39" x14ac:dyDescent="0.2">
      <c r="B199" s="185"/>
      <c r="C199" s="186"/>
      <c r="D199" s="187"/>
      <c r="E199" s="182" t="str">
        <f>IF(ISBLANK('Seq, Param &amp; Manu Desc'!$C20), "", 'Seq, Param &amp; Manu Desc'!$C20)</f>
        <v/>
      </c>
      <c r="F199" s="183" t="str">
        <f>'Seq, Param &amp; Manu Desc'!$D20</f>
        <v>Total No. of slices (2D) or Matrix size: slice dirn (3D)</v>
      </c>
      <c r="G199" s="188">
        <v>60</v>
      </c>
      <c r="H199" s="58"/>
      <c r="I199" s="59">
        <v>60</v>
      </c>
      <c r="J199" s="60"/>
    </row>
    <row r="200" spans="2:10" x14ac:dyDescent="0.2">
      <c r="B200" s="185"/>
      <c r="C200" s="186"/>
      <c r="D200" s="187"/>
      <c r="E200" s="182" t="str">
        <f>IF(ISBLANK('Seq, Param &amp; Manu Desc'!$C21), "", 'Seq, Param &amp; Manu Desc'!$C21)</f>
        <v/>
      </c>
      <c r="F200" s="183" t="str">
        <f>'Seq, Param &amp; Manu Desc'!$D21</f>
        <v>FOV frequency (cm)</v>
      </c>
      <c r="G200" s="188">
        <v>30.7</v>
      </c>
      <c r="H200" s="58"/>
      <c r="I200" s="59">
        <v>30.7</v>
      </c>
      <c r="J200" s="60"/>
    </row>
    <row r="201" spans="2:10" x14ac:dyDescent="0.2">
      <c r="B201" s="185"/>
      <c r="C201" s="186"/>
      <c r="D201" s="187"/>
      <c r="E201" s="182" t="str">
        <f>IF(ISBLANK('Seq, Param &amp; Manu Desc'!$C22), "", 'Seq, Param &amp; Manu Desc'!$C22)</f>
        <v/>
      </c>
      <c r="F201" s="183" t="str">
        <f>'Seq, Param &amp; Manu Desc'!$D22</f>
        <v>FOV phase (%)</v>
      </c>
      <c r="G201" s="188">
        <v>100</v>
      </c>
      <c r="H201" s="58"/>
      <c r="I201" s="59">
        <v>100</v>
      </c>
      <c r="J201" s="60"/>
    </row>
    <row r="202" spans="2:10" x14ac:dyDescent="0.2">
      <c r="B202" s="185"/>
      <c r="C202" s="186"/>
      <c r="D202" s="187"/>
      <c r="E202" s="182" t="str">
        <f>IF(ISBLANK('Seq, Param &amp; Manu Desc'!$C23), "", 'Seq, Param &amp; Manu Desc'!$C23)</f>
        <v/>
      </c>
      <c r="F202" s="183" t="str">
        <f>'Seq, Param &amp; Manu Desc'!$D23</f>
        <v>FOV slice (cm)</v>
      </c>
      <c r="G202" s="188"/>
      <c r="H202" s="58"/>
      <c r="I202" s="59"/>
      <c r="J202" s="60"/>
    </row>
    <row r="203" spans="2:10" ht="26" x14ac:dyDescent="0.2">
      <c r="B203" s="185"/>
      <c r="C203" s="186"/>
      <c r="D203" s="187"/>
      <c r="E203" s="182" t="str">
        <f>IF(ISBLANK('Seq, Param &amp; Manu Desc'!$C24), "", 'Seq, Param &amp; Manu Desc'!$C24)</f>
        <v/>
      </c>
      <c r="F203" s="183" t="str">
        <f>'Seq, Param &amp; Manu Desc'!$D24</f>
        <v>Voxel size: freq dirn (mm)</v>
      </c>
      <c r="G203" s="190">
        <v>2.4</v>
      </c>
      <c r="H203" s="63"/>
      <c r="I203" s="64">
        <v>2.4</v>
      </c>
      <c r="J203" s="60"/>
    </row>
    <row r="204" spans="2:10" ht="26" x14ac:dyDescent="0.2">
      <c r="B204" s="185"/>
      <c r="C204" s="186"/>
      <c r="D204" s="187"/>
      <c r="E204" s="182" t="str">
        <f>IF(ISBLANK('Seq, Param &amp; Manu Desc'!$C25), "", 'Seq, Param &amp; Manu Desc'!$C25)</f>
        <v/>
      </c>
      <c r="F204" s="183" t="str">
        <f>'Seq, Param &amp; Manu Desc'!$D25</f>
        <v>Voxel size: phase dirn (mm)</v>
      </c>
      <c r="G204" s="190">
        <v>2.4</v>
      </c>
      <c r="H204" s="63"/>
      <c r="I204" s="64">
        <v>2.4</v>
      </c>
      <c r="J204" s="60"/>
    </row>
    <row r="205" spans="2:10" ht="26" x14ac:dyDescent="0.2">
      <c r="B205" s="185"/>
      <c r="C205" s="186"/>
      <c r="D205" s="187"/>
      <c r="E205" s="182" t="str">
        <f>IF(ISBLANK('Seq, Param &amp; Manu Desc'!$C26), "", 'Seq, Param &amp; Manu Desc'!$C26)</f>
        <v/>
      </c>
      <c r="F205" s="183" t="str">
        <f>'Seq, Param &amp; Manu Desc'!$D26</f>
        <v>Voxel size: slice dirn (mm)</v>
      </c>
      <c r="G205" s="190">
        <v>2.4</v>
      </c>
      <c r="H205" s="63"/>
      <c r="I205" s="64">
        <v>2.4</v>
      </c>
      <c r="J205" s="60"/>
    </row>
    <row r="206" spans="2:10" x14ac:dyDescent="0.2">
      <c r="B206" s="185"/>
      <c r="C206" s="186"/>
      <c r="D206" s="186"/>
      <c r="E206" s="182" t="str">
        <f>IF(ISBLANK('Seq, Param &amp; Manu Desc'!$C27), "", 'Seq, Param &amp; Manu Desc'!$C27)</f>
        <v/>
      </c>
      <c r="F206" s="183" t="str">
        <f>'Seq, Param &amp; Manu Desc'!$D27</f>
        <v>Slice gap (mm)</v>
      </c>
      <c r="G206" s="243">
        <v>0</v>
      </c>
      <c r="H206" s="65"/>
      <c r="I206" s="66">
        <v>0</v>
      </c>
      <c r="J206" s="67"/>
    </row>
    <row r="207" spans="2:10" x14ac:dyDescent="0.2">
      <c r="B207" s="185"/>
      <c r="C207" s="186"/>
      <c r="D207" s="186"/>
      <c r="E207" s="182" t="str">
        <f>IF(ISBLANK('Seq, Param &amp; Manu Desc'!$C28), "", 'Seq, Param &amp; Manu Desc'!$C28)</f>
        <v>Coverage</v>
      </c>
      <c r="F207" s="183" t="str">
        <f>'Seq, Param &amp; Manu Desc'!$D28</f>
        <v>2D/3D</v>
      </c>
      <c r="G207" s="184" t="s">
        <v>193</v>
      </c>
      <c r="H207" s="55"/>
      <c r="I207" s="56" t="s">
        <v>193</v>
      </c>
      <c r="J207" s="57"/>
    </row>
    <row r="208" spans="2:10" ht="26" x14ac:dyDescent="0.2">
      <c r="B208" s="185"/>
      <c r="C208" s="186"/>
      <c r="D208" s="186"/>
      <c r="E208" s="182" t="str">
        <f>IF(ISBLANK('Seq, Param &amp; Manu Desc'!$C29), "", 'Seq, Param &amp; Manu Desc'!$C29)</f>
        <v/>
      </c>
      <c r="F208" s="183" t="str">
        <f>'Seq, Param &amp; Manu Desc'!$D29</f>
        <v>In-plane phase enc. dirn. (AP,LR,SI)</v>
      </c>
      <c r="G208" s="188" t="s">
        <v>174</v>
      </c>
      <c r="H208" s="58"/>
      <c r="I208" s="59" t="s">
        <v>174</v>
      </c>
      <c r="J208" s="60"/>
    </row>
    <row r="209" spans="2:10" x14ac:dyDescent="0.2">
      <c r="B209" s="185"/>
      <c r="C209" s="186"/>
      <c r="D209" s="186"/>
      <c r="E209" s="182" t="str">
        <f>IF(ISBLANK('Seq, Param &amp; Manu Desc'!$C30), "", 'Seq, Param &amp; Manu Desc'!$C30)</f>
        <v/>
      </c>
      <c r="F209" s="183" t="str">
        <f>'Seq, Param &amp; Manu Desc'!$D30</f>
        <v>Region of slice coverage</v>
      </c>
      <c r="G209" s="188" t="s">
        <v>214</v>
      </c>
      <c r="H209" s="58"/>
      <c r="I209" s="59" t="s">
        <v>270</v>
      </c>
      <c r="J209" s="60"/>
    </row>
    <row r="210" spans="2:10" ht="26" x14ac:dyDescent="0.2">
      <c r="B210" s="185"/>
      <c r="C210" s="186"/>
      <c r="D210" s="186"/>
      <c r="E210" s="182" t="str">
        <f>IF(ISBLANK('Seq, Param &amp; Manu Desc'!$C31), "", 'Seq, Param &amp; Manu Desc'!$C31)</f>
        <v/>
      </c>
      <c r="F210" s="183" t="str">
        <f>'Seq, Param &amp; Manu Desc'!$D31</f>
        <v>Slice orientation (Sag/Ax/Cor/Obl)</v>
      </c>
      <c r="G210" s="188" t="s">
        <v>253</v>
      </c>
      <c r="H210" s="58"/>
      <c r="I210" s="59" t="s">
        <v>271</v>
      </c>
      <c r="J210" s="60"/>
    </row>
    <row r="211" spans="2:10" x14ac:dyDescent="0.2">
      <c r="B211" s="185"/>
      <c r="C211" s="186"/>
      <c r="D211" s="186"/>
      <c r="E211" s="182" t="str">
        <f>IF(ISBLANK('Seq, Param &amp; Manu Desc'!$C32), "", 'Seq, Param &amp; Manu Desc'!$C32)</f>
        <v/>
      </c>
      <c r="F211" s="183" t="str">
        <f>'Seq, Param &amp; Manu Desc'!$D32</f>
        <v>Slice order (Inter/Seq)</v>
      </c>
      <c r="G211" s="184" t="s">
        <v>196</v>
      </c>
      <c r="H211" s="55"/>
      <c r="I211" s="56" t="s">
        <v>267</v>
      </c>
      <c r="J211" s="57"/>
    </row>
    <row r="212" spans="2:10" x14ac:dyDescent="0.2">
      <c r="B212" s="185"/>
      <c r="C212" s="186"/>
      <c r="D212" s="186"/>
      <c r="E212" s="182" t="str">
        <f>IF(ISBLANK('Seq, Param &amp; Manu Desc'!$C33), "", 'Seq, Param &amp; Manu Desc'!$C33)</f>
        <v/>
      </c>
      <c r="F212" s="183" t="str">
        <f>'Seq, Param &amp; Manu Desc'!$D33</f>
        <v>Slice acquisition direction</v>
      </c>
      <c r="G212" s="188" t="s">
        <v>239</v>
      </c>
      <c r="H212" s="58"/>
      <c r="I212" s="59" t="s">
        <v>268</v>
      </c>
      <c r="J212" s="60"/>
    </row>
    <row r="213" spans="2:10" x14ac:dyDescent="0.2">
      <c r="B213" s="185"/>
      <c r="C213" s="186"/>
      <c r="D213" s="186"/>
      <c r="E213" s="182" t="str">
        <f>IF(ISBLANK('Seq, Param &amp; Manu Desc'!$C34), "", 'Seq, Param &amp; Manu Desc'!$C34)</f>
        <v/>
      </c>
      <c r="F213" s="183" t="str">
        <f>'Seq, Param &amp; Manu Desc'!$D34</f>
        <v>K-space ordering</v>
      </c>
      <c r="G213" s="188" t="s">
        <v>237</v>
      </c>
      <c r="H213" s="58"/>
      <c r="I213" s="59" t="s">
        <v>237</v>
      </c>
      <c r="J213" s="60"/>
    </row>
    <row r="214" spans="2:10" hidden="1" x14ac:dyDescent="0.2">
      <c r="B214" s="185"/>
      <c r="C214" s="186"/>
      <c r="D214" s="186"/>
      <c r="E214" s="182" t="str">
        <f>IF(ISBLANK('Seq, Param &amp; Manu Desc'!$C35), "", 'Seq, Param &amp; Manu Desc'!$C35)</f>
        <v/>
      </c>
      <c r="F214" s="183" t="str">
        <f>'Seq, Param &amp; Manu Desc'!$D35</f>
        <v>Concatenations</v>
      </c>
      <c r="G214" s="188"/>
      <c r="H214" s="58"/>
      <c r="I214" s="59"/>
      <c r="J214" s="60"/>
    </row>
    <row r="215" spans="2:10" hidden="1" x14ac:dyDescent="0.2">
      <c r="B215" s="185"/>
      <c r="C215" s="186"/>
      <c r="D215" s="186"/>
      <c r="E215" s="182" t="str">
        <f>IF(ISBLANK('Seq, Param &amp; Manu Desc'!$C36), "", 'Seq, Param &amp; Manu Desc'!$C36)</f>
        <v/>
      </c>
      <c r="F215" s="183" t="str">
        <f>'Seq, Param &amp; Manu Desc'!$D36</f>
        <v>Oversampling Phase (%)</v>
      </c>
      <c r="G215" s="188"/>
      <c r="H215" s="58"/>
      <c r="I215" s="59"/>
      <c r="J215" s="60"/>
    </row>
    <row r="216" spans="2:10" ht="26" hidden="1" x14ac:dyDescent="0.2">
      <c r="B216" s="185"/>
      <c r="C216" s="186"/>
      <c r="D216" s="186"/>
      <c r="E216" s="182" t="str">
        <f>IF(ISBLANK('Seq, Param &amp; Manu Desc'!$C37), "", 'Seq, Param &amp; Manu Desc'!$C37)</f>
        <v/>
      </c>
      <c r="F216" s="183" t="str">
        <f>'Seq, Param &amp; Manu Desc'!$D37</f>
        <v xml:space="preserve">Oversampling Slice dirn 3D (%) </v>
      </c>
      <c r="G216" s="191"/>
      <c r="H216" s="68"/>
      <c r="I216" s="69"/>
      <c r="J216" s="70"/>
    </row>
    <row r="217" spans="2:10" hidden="1" x14ac:dyDescent="0.2">
      <c r="B217" s="185"/>
      <c r="C217" s="186"/>
      <c r="D217" s="186"/>
      <c r="E217" s="182" t="str">
        <f>IF(ISBLANK('Seq, Param &amp; Manu Desc'!$C38), "", 'Seq, Param &amp; Manu Desc'!$C38)</f>
        <v/>
      </c>
      <c r="F217" s="183" t="str">
        <f>'Seq, Param &amp; Manu Desc'!$D38</f>
        <v xml:space="preserve">Slice overlap (mm) </v>
      </c>
      <c r="G217" s="192"/>
      <c r="H217" s="71"/>
      <c r="I217" s="72"/>
      <c r="J217" s="73"/>
    </row>
    <row r="218" spans="2:10" ht="27" x14ac:dyDescent="0.2">
      <c r="B218" s="185"/>
      <c r="C218" s="186"/>
      <c r="D218" s="186"/>
      <c r="E218" s="182" t="str">
        <f>IF(ISBLANK('Seq, Param &amp; Manu Desc'!$C39), "", 'Seq, Param &amp; Manu Desc'!$C39)</f>
        <v>Sequence specific</v>
      </c>
      <c r="F218" s="183" t="str">
        <f>'Seq, Param &amp; Manu Desc'!$D39</f>
        <v>ETL/ E Spacing (us)</v>
      </c>
      <c r="G218" s="193" t="s">
        <v>216</v>
      </c>
      <c r="H218" s="74"/>
      <c r="I218" s="75">
        <v>0.72</v>
      </c>
      <c r="J218" s="76"/>
    </row>
    <row r="219" spans="2:10" hidden="1" x14ac:dyDescent="0.2">
      <c r="B219" s="185"/>
      <c r="C219" s="186"/>
      <c r="D219" s="186"/>
      <c r="E219" s="182" t="str">
        <f>IF(ISBLANK('Seq, Param &amp; Manu Desc'!$C40), "", 'Seq, Param &amp; Manu Desc'!$C40)</f>
        <v/>
      </c>
      <c r="F219" s="183" t="str">
        <f>'Seq, Param &amp; Manu Desc'!$D40</f>
        <v>TSE corrections</v>
      </c>
      <c r="G219" s="194"/>
      <c r="H219" s="55"/>
      <c r="I219" s="56"/>
      <c r="J219" s="57"/>
    </row>
    <row r="220" spans="2:10" ht="26" hidden="1" x14ac:dyDescent="0.2">
      <c r="B220" s="185"/>
      <c r="C220" s="186"/>
      <c r="D220" s="186"/>
      <c r="E220" s="182" t="str">
        <f>IF(ISBLANK('Seq, Param &amp; Manu Desc'!$C41), "", 'Seq, Param &amp; Manu Desc'!$C41)</f>
        <v/>
      </c>
      <c r="F220" s="183" t="str">
        <f>'Seq, Param &amp; Manu Desc'!$D41</f>
        <v xml:space="preserve">Fat Sat (CHESS or Equiv) on (Y/N) </v>
      </c>
      <c r="G220" s="184"/>
      <c r="H220" s="55"/>
      <c r="I220" s="56"/>
      <c r="J220" s="57"/>
    </row>
    <row r="221" spans="2:10" ht="27" x14ac:dyDescent="0.2">
      <c r="B221" s="185"/>
      <c r="C221" s="186"/>
      <c r="D221" s="186"/>
      <c r="E221" s="182" t="str">
        <f>IF(ISBLANK('Seq, Param &amp; Manu Desc'!$C42), "", 'Seq, Param &amp; Manu Desc'!$C42)</f>
        <v>Other acquisition</v>
      </c>
      <c r="F221" s="183" t="str">
        <f>'Seq, Param &amp; Manu Desc'!$D42</f>
        <v>Partial Fourier (Y/N)</v>
      </c>
      <c r="G221" s="184" t="s">
        <v>175</v>
      </c>
      <c r="H221" s="55"/>
      <c r="I221" s="56" t="s">
        <v>175</v>
      </c>
      <c r="J221" s="57"/>
    </row>
    <row r="222" spans="2:10" ht="26" x14ac:dyDescent="0.2">
      <c r="B222" s="185"/>
      <c r="C222" s="186"/>
      <c r="D222" s="186"/>
      <c r="E222" s="182" t="str">
        <f>IF(ISBLANK('Seq, Param &amp; Manu Desc'!$C43), "", 'Seq, Param &amp; Manu Desc'!$C43)</f>
        <v/>
      </c>
      <c r="F222" s="183" t="str">
        <f>'Seq, Param &amp; Manu Desc'!$D43</f>
        <v>Partial Fourier method (NEX/Echo)</v>
      </c>
      <c r="G222" s="188" t="s">
        <v>116</v>
      </c>
      <c r="H222" s="58"/>
      <c r="I222" s="59" t="s">
        <v>272</v>
      </c>
      <c r="J222" s="60"/>
    </row>
    <row r="223" spans="2:10" x14ac:dyDescent="0.2">
      <c r="B223" s="185"/>
      <c r="C223" s="186"/>
      <c r="D223" s="186"/>
      <c r="E223" s="182" t="str">
        <f>IF(ISBLANK('Seq, Param &amp; Manu Desc'!$C44), "", 'Seq, Param &amp; Manu Desc'!$C44)</f>
        <v/>
      </c>
      <c r="F223" s="183" t="str">
        <f>'Seq, Param &amp; Manu Desc'!$D44</f>
        <v>Fractional NEX</v>
      </c>
      <c r="G223" s="188">
        <v>0.75</v>
      </c>
      <c r="H223" s="58"/>
      <c r="I223" s="59">
        <v>0.75</v>
      </c>
      <c r="J223" s="364"/>
    </row>
    <row r="224" spans="2:10" hidden="1" x14ac:dyDescent="0.2">
      <c r="B224" s="185"/>
      <c r="C224" s="186"/>
      <c r="D224" s="186"/>
      <c r="E224" s="182" t="str">
        <f>IF(ISBLANK('Seq, Param &amp; Manu Desc'!$C45), "", 'Seq, Param &amp; Manu Desc'!$C45)</f>
        <v/>
      </c>
      <c r="F224" s="183" t="str">
        <f>'Seq, Param &amp; Manu Desc'!$D45</f>
        <v>Fractional Echo</v>
      </c>
      <c r="G224" s="188"/>
      <c r="H224" s="58"/>
      <c r="I224" s="59"/>
      <c r="J224" s="60"/>
    </row>
    <row r="225" spans="2:10" hidden="1" x14ac:dyDescent="0.2">
      <c r="B225" s="185"/>
      <c r="C225" s="186"/>
      <c r="D225" s="186"/>
      <c r="E225" s="182" t="str">
        <f>IF(ISBLANK('Seq, Param &amp; Manu Desc'!$C46), "", 'Seq, Param &amp; Manu Desc'!$C46)</f>
        <v/>
      </c>
      <c r="F225" s="183" t="str">
        <f>'Seq, Param &amp; Manu Desc'!$D46</f>
        <v>Flip angle (degrees)</v>
      </c>
      <c r="G225" s="195"/>
      <c r="H225" s="58"/>
      <c r="I225" s="59"/>
      <c r="J225" s="60"/>
    </row>
    <row r="226" spans="2:10" hidden="1" x14ac:dyDescent="0.2">
      <c r="B226" s="185"/>
      <c r="C226" s="186"/>
      <c r="D226" s="186"/>
      <c r="E226" s="182"/>
      <c r="F226" s="183" t="str">
        <f>'Seq, Param &amp; Manu Desc'!$D47</f>
        <v>rBW (Hz per pixel)</v>
      </c>
      <c r="G226" s="239"/>
      <c r="H226" s="68"/>
      <c r="I226" s="69"/>
      <c r="J226" s="70"/>
    </row>
    <row r="227" spans="2:10" hidden="1" x14ac:dyDescent="0.2">
      <c r="B227" s="185"/>
      <c r="C227" s="186"/>
      <c r="D227" s="186"/>
      <c r="E227" s="182" t="str">
        <f>IF(ISBLANK('Seq, Param &amp; Manu Desc'!$C48), "", 'Seq, Param &amp; Manu Desc'!$C48)</f>
        <v/>
      </c>
      <c r="F227" s="183" t="str">
        <f>'Seq, Param &amp; Manu Desc'!$D48</f>
        <v>rBW (kHz)</v>
      </c>
      <c r="G227" s="196"/>
      <c r="H227" s="77"/>
      <c r="I227" s="78"/>
      <c r="J227" s="79"/>
    </row>
    <row r="228" spans="2:10" ht="27" x14ac:dyDescent="0.2">
      <c r="B228" s="185"/>
      <c r="C228" s="186"/>
      <c r="D228" s="186"/>
      <c r="E228" s="182" t="str">
        <f>IF(ISBLANK('Seq, Param &amp; Manu Desc'!$C49), "", 'Seq, Param &amp; Manu Desc'!$C49)</f>
        <v>Parallel imaging</v>
      </c>
      <c r="F228" s="183" t="str">
        <f>'Seq, Param &amp; Manu Desc'!$D49</f>
        <v>PI method</v>
      </c>
      <c r="G228" s="198"/>
      <c r="H228" s="55"/>
      <c r="I228" s="56"/>
      <c r="J228" s="57"/>
    </row>
    <row r="229" spans="2:10" x14ac:dyDescent="0.2">
      <c r="B229" s="185"/>
      <c r="C229" s="186"/>
      <c r="D229" s="186"/>
      <c r="E229" s="182" t="str">
        <f>IF(ISBLANK('Seq, Param &amp; Manu Desc'!$C50), "", 'Seq, Param &amp; Manu Desc'!$C50)</f>
        <v/>
      </c>
      <c r="F229" s="183" t="str">
        <f>'Seq, Param &amp; Manu Desc'!$D50</f>
        <v>PI reduction factor</v>
      </c>
      <c r="G229" s="196">
        <v>2</v>
      </c>
      <c r="H229" s="77"/>
      <c r="I229" s="78">
        <v>2</v>
      </c>
      <c r="J229" s="79"/>
    </row>
    <row r="230" spans="2:10" hidden="1" x14ac:dyDescent="0.2">
      <c r="B230" s="185"/>
      <c r="C230" s="186"/>
      <c r="D230" s="186"/>
      <c r="E230" s="182" t="str">
        <f>IF(ISBLANK('Seq, Param &amp; Manu Desc'!$C51), "", 'Seq, Param &amp; Manu Desc'!$C51)</f>
        <v xml:space="preserve"> Corrections</v>
      </c>
      <c r="F230" s="183" t="str">
        <f>'Seq, Param &amp; Manu Desc'!$D51</f>
        <v>B0 mapping (Y/N)</v>
      </c>
      <c r="G230" s="184"/>
      <c r="H230" s="55"/>
      <c r="I230" s="56"/>
      <c r="J230" s="57"/>
    </row>
    <row r="231" spans="2:10" ht="26" hidden="1" x14ac:dyDescent="0.2">
      <c r="B231" s="185"/>
      <c r="C231" s="186"/>
      <c r="D231" s="186"/>
      <c r="E231" s="182" t="str">
        <f>IF(ISBLANK('Seq, Param &amp; Manu Desc'!$C52), "", 'Seq, Param &amp; Manu Desc'!$C52)</f>
        <v/>
      </c>
      <c r="F231" s="183" t="str">
        <f>'Seq, Param &amp; Manu Desc'!$D52</f>
        <v>B1 mapping: Transmit (Y/N)</v>
      </c>
      <c r="G231" s="188"/>
      <c r="H231" s="58"/>
      <c r="I231" s="59"/>
      <c r="J231" s="60"/>
    </row>
    <row r="232" spans="2:10" ht="26" hidden="1" x14ac:dyDescent="0.2">
      <c r="B232" s="185"/>
      <c r="C232" s="186"/>
      <c r="D232" s="186"/>
      <c r="E232" s="182" t="str">
        <f>IF(ISBLANK('Seq, Param &amp; Manu Desc'!$C53), "", 'Seq, Param &amp; Manu Desc'!$C53)</f>
        <v/>
      </c>
      <c r="F232" s="183" t="str">
        <f>'Seq, Param &amp; Manu Desc'!$D53</f>
        <v>B1 mapping: Receive (Y/N)</v>
      </c>
      <c r="G232" s="188"/>
      <c r="H232" s="58"/>
      <c r="I232" s="59"/>
      <c r="J232" s="60"/>
    </row>
    <row r="233" spans="2:10" ht="26" x14ac:dyDescent="0.2">
      <c r="B233" s="185"/>
      <c r="C233" s="186"/>
      <c r="D233" s="186"/>
      <c r="E233" s="182" t="str">
        <f>IF(ISBLANK('Seq, Param &amp; Manu Desc'!$C54), "", 'Seq, Param &amp; Manu Desc'!$C54)</f>
        <v/>
      </c>
      <c r="F233" s="183" t="str">
        <f>'Seq, Param &amp; Manu Desc'!$D54</f>
        <v>Grad Non-lin correction (Y/N)</v>
      </c>
      <c r="G233" s="188" t="s">
        <v>175</v>
      </c>
      <c r="H233" s="58"/>
      <c r="I233" s="59" t="s">
        <v>273</v>
      </c>
      <c r="J233" s="60"/>
    </row>
    <row r="234" spans="2:10" ht="26" x14ac:dyDescent="0.2">
      <c r="B234" s="185"/>
      <c r="C234" s="186"/>
      <c r="D234" s="186"/>
      <c r="E234" s="182" t="str">
        <f>IF(ISBLANK('Seq, Param &amp; Manu Desc'!$C55), "", 'Seq, Param &amp; Manu Desc'!$C55)</f>
        <v/>
      </c>
      <c r="F234" s="183" t="str">
        <f>'Seq, Param &amp; Manu Desc'!$D55</f>
        <v>Grad Non-lin correction Method</v>
      </c>
      <c r="G234" s="197"/>
      <c r="H234" s="77"/>
      <c r="I234" s="78"/>
      <c r="J234" s="79"/>
    </row>
    <row r="235" spans="2:10" x14ac:dyDescent="0.2">
      <c r="B235" s="185"/>
      <c r="C235" s="186"/>
      <c r="D235" s="186"/>
      <c r="E235" s="182" t="str">
        <f>IF(ISBLANK('Seq, Param &amp; Manu Desc'!$C56), "", 'Seq, Param &amp; Manu Desc'!$C56)</f>
        <v>Pre-processing</v>
      </c>
      <c r="F235" s="183" t="str">
        <f>'Seq, Param &amp; Manu Desc'!$D56</f>
        <v>Zero filling (Y/N)</v>
      </c>
      <c r="G235" s="198" t="s">
        <v>171</v>
      </c>
      <c r="H235" s="55"/>
      <c r="I235" s="56"/>
      <c r="J235" s="57"/>
    </row>
    <row r="236" spans="2:10" hidden="1" x14ac:dyDescent="0.2">
      <c r="B236" s="185"/>
      <c r="C236" s="186"/>
      <c r="D236" s="186"/>
      <c r="E236" s="182" t="str">
        <f>IF(ISBLANK('Seq, Param &amp; Manu Desc'!$C57), "", 'Seq, Param &amp; Manu Desc'!$C57)</f>
        <v/>
      </c>
      <c r="F236" s="183" t="str">
        <f>'Seq, Param &amp; Manu Desc'!$D57</f>
        <v>Final Image matrix size</v>
      </c>
      <c r="G236" s="195"/>
      <c r="H236" s="58"/>
      <c r="I236" s="59"/>
      <c r="J236" s="60"/>
    </row>
    <row r="237" spans="2:10" x14ac:dyDescent="0.2">
      <c r="B237" s="185"/>
      <c r="C237" s="186"/>
      <c r="D237" s="186"/>
      <c r="E237" s="182" t="str">
        <f>IF(ISBLANK('Seq, Param &amp; Manu Desc'!$C58), "", 'Seq, Param &amp; Manu Desc'!$C58)</f>
        <v/>
      </c>
      <c r="F237" s="183" t="str">
        <f>'Seq, Param &amp; Manu Desc'!$D58</f>
        <v>Filtering</v>
      </c>
      <c r="G237" s="197" t="s">
        <v>219</v>
      </c>
      <c r="H237" s="77"/>
      <c r="I237" s="78" t="s">
        <v>274</v>
      </c>
      <c r="J237" s="79"/>
    </row>
    <row r="238" spans="2:10" ht="27" x14ac:dyDescent="0.2">
      <c r="B238" s="185"/>
      <c r="C238" s="186"/>
      <c r="D238" s="186"/>
      <c r="E238" s="182" t="str">
        <f>IF(ISBLANK('Seq, Param &amp; Manu Desc'!$C59), "", 'Seq, Param &amp; Manu Desc'!$C59)</f>
        <v>Diffusion specific</v>
      </c>
      <c r="F238" s="183" t="str">
        <f>'Seq, Param &amp; Manu Desc'!$D59</f>
        <v>b value (s mm-2)</v>
      </c>
      <c r="G238" s="184">
        <v>1300</v>
      </c>
      <c r="H238" s="55"/>
      <c r="I238" s="56">
        <v>1300</v>
      </c>
      <c r="J238" s="57"/>
    </row>
    <row r="239" spans="2:10" x14ac:dyDescent="0.2">
      <c r="B239" s="185"/>
      <c r="C239" s="186"/>
      <c r="D239" s="186"/>
      <c r="E239" s="182" t="str">
        <f>IF(ISBLANK('Seq, Param &amp; Manu Desc'!$C60), "", 'Seq, Param &amp; Manu Desc'!$C60)</f>
        <v/>
      </c>
      <c r="F239" s="183" t="str">
        <f>'Seq, Param &amp; Manu Desc'!$D60</f>
        <v>No. dirns</v>
      </c>
      <c r="G239" s="188">
        <v>32</v>
      </c>
      <c r="H239" s="58"/>
      <c r="I239" s="59">
        <v>30</v>
      </c>
      <c r="J239" s="60"/>
    </row>
    <row r="240" spans="2:10" x14ac:dyDescent="0.2">
      <c r="B240" s="185"/>
      <c r="C240" s="186"/>
      <c r="D240" s="186"/>
      <c r="E240" s="182" t="str">
        <f>IF(ISBLANK('Seq, Param &amp; Manu Desc'!$C61), "", 'Seq, Param &amp; Manu Desc'!$C61)</f>
        <v/>
      </c>
      <c r="F240" s="183" t="str">
        <f>'Seq, Param &amp; Manu Desc'!$D61</f>
        <v>No. of b=0 acquisitions</v>
      </c>
      <c r="G240" s="188">
        <v>3</v>
      </c>
      <c r="H240" s="58"/>
      <c r="I240" s="59">
        <v>3</v>
      </c>
      <c r="J240" s="60"/>
    </row>
    <row r="241" spans="2:10" x14ac:dyDescent="0.2">
      <c r="B241" s="185"/>
      <c r="C241" s="186"/>
      <c r="D241" s="186"/>
      <c r="E241" s="182" t="str">
        <f>IF(ISBLANK('Seq, Param &amp; Manu Desc'!$C62), "", 'Seq, Param &amp; Manu Desc'!$C62)</f>
        <v/>
      </c>
      <c r="F241" s="183" t="str">
        <f>'Seq, Param &amp; Manu Desc'!$D62</f>
        <v>Direction scheme (1/2/3)</v>
      </c>
      <c r="G241" s="188">
        <v>1</v>
      </c>
      <c r="H241" s="58"/>
      <c r="I241" s="59"/>
      <c r="J241" s="60"/>
    </row>
    <row r="242" spans="2:10" ht="26" x14ac:dyDescent="0.2">
      <c r="B242" s="185"/>
      <c r="C242" s="186"/>
      <c r="D242" s="186"/>
      <c r="E242" s="182" t="str">
        <f>IF(ISBLANK('Seq, Param &amp; Manu Desc'!$C63), "", 'Seq, Param &amp; Manu Desc'!$C63)</f>
        <v/>
      </c>
      <c r="F242" s="183" t="str">
        <f>'Seq, Param &amp; Manu Desc'!$D63</f>
        <v xml:space="preserve">Eddy current reduction technique (Y/N) </v>
      </c>
      <c r="G242" s="197" t="s">
        <v>175</v>
      </c>
      <c r="H242" s="77"/>
      <c r="I242" s="78" t="s">
        <v>273</v>
      </c>
      <c r="J242" s="79"/>
    </row>
    <row r="243" spans="2:10" hidden="1" x14ac:dyDescent="0.2">
      <c r="B243" s="185"/>
      <c r="C243" s="186"/>
      <c r="D243" s="186"/>
      <c r="E243" s="182" t="str">
        <f>IF(ISBLANK('Seq, Param &amp; Manu Desc'!$C64), "", 'Seq, Param &amp; Manu Desc'!$C64)</f>
        <v>fMRI specific</v>
      </c>
      <c r="F243" s="258" t="str">
        <f>'Seq, Param &amp; Manu Desc'!$D64</f>
        <v>No. vols.</v>
      </c>
      <c r="G243" s="184"/>
      <c r="H243" s="55"/>
      <c r="I243" s="56"/>
      <c r="J243" s="57"/>
    </row>
    <row r="244" spans="2:10" hidden="1" x14ac:dyDescent="0.2">
      <c r="B244" s="185"/>
      <c r="C244" s="186"/>
      <c r="D244" s="186"/>
      <c r="E244" s="259" t="str">
        <f>IF(ISBLANK('Seq, Param &amp; Manu Desc'!$C65), "", 'Seq, Param &amp; Manu Desc'!$C65)</f>
        <v/>
      </c>
      <c r="F244" s="260" t="str">
        <f>'Seq, Param &amp; Manu Desc'!$D65</f>
        <v>No. dummy scans</v>
      </c>
      <c r="G244" s="197"/>
      <c r="H244" s="77"/>
      <c r="I244" s="78"/>
      <c r="J244" s="79"/>
    </row>
    <row r="245" spans="2:10" hidden="1" x14ac:dyDescent="0.2">
      <c r="B245" s="185"/>
      <c r="C245" s="186"/>
      <c r="D245" s="186"/>
      <c r="E245" s="199"/>
      <c r="F245" s="200"/>
      <c r="G245" s="201"/>
      <c r="H245" s="80"/>
      <c r="I245" s="81"/>
      <c r="J245" s="82"/>
    </row>
    <row r="246" spans="2:10" hidden="1" x14ac:dyDescent="0.2">
      <c r="B246" s="185"/>
      <c r="C246" s="186"/>
      <c r="D246" s="186"/>
      <c r="E246" s="199"/>
      <c r="F246" s="200"/>
      <c r="G246" s="201"/>
      <c r="H246" s="80"/>
      <c r="I246" s="81"/>
      <c r="J246" s="82"/>
    </row>
    <row r="247" spans="2:10" hidden="1" x14ac:dyDescent="0.2">
      <c r="B247" s="185"/>
      <c r="C247" s="186"/>
      <c r="D247" s="186"/>
      <c r="E247" s="199"/>
      <c r="F247" s="200"/>
      <c r="G247" s="201"/>
      <c r="H247" s="80"/>
      <c r="I247" s="81"/>
      <c r="J247" s="82"/>
    </row>
    <row r="248" spans="2:10" hidden="1" x14ac:dyDescent="0.2">
      <c r="B248" s="185"/>
      <c r="C248" s="186"/>
      <c r="D248" s="186"/>
      <c r="E248" s="199"/>
      <c r="F248" s="200"/>
      <c r="G248" s="201"/>
      <c r="H248" s="80"/>
      <c r="I248" s="81"/>
      <c r="J248" s="82"/>
    </row>
    <row r="249" spans="2:10" hidden="1" x14ac:dyDescent="0.2">
      <c r="B249" s="185"/>
      <c r="C249" s="186"/>
      <c r="D249" s="186"/>
      <c r="E249" s="199"/>
      <c r="F249" s="200"/>
      <c r="G249" s="201"/>
      <c r="H249" s="80"/>
      <c r="I249" s="81"/>
      <c r="J249" s="82"/>
    </row>
    <row r="250" spans="2:10" hidden="1" x14ac:dyDescent="0.2">
      <c r="B250" s="185"/>
      <c r="C250" s="186"/>
      <c r="D250" s="186"/>
      <c r="E250" s="202"/>
      <c r="F250" s="203"/>
      <c r="G250" s="204"/>
      <c r="H250" s="83"/>
      <c r="I250" s="72"/>
      <c r="J250" s="73"/>
    </row>
    <row r="251" spans="2:10" ht="26" x14ac:dyDescent="0.2">
      <c r="B251" s="179">
        <v>5</v>
      </c>
      <c r="C251" s="180" t="s">
        <v>12</v>
      </c>
      <c r="D251" s="181" t="s">
        <v>261</v>
      </c>
      <c r="E251" s="182" t="str">
        <f>IF(ISBLANK('Seq, Param &amp; Manu Desc'!$C12), "", 'Seq, Param &amp; Manu Desc'!$C12)</f>
        <v>Timing</v>
      </c>
      <c r="F251" s="183" t="str">
        <f>'Seq, Param &amp; Manu Desc'!$D12</f>
        <v>TR (ms)</v>
      </c>
      <c r="G251" s="184" t="s">
        <v>213</v>
      </c>
      <c r="H251" s="55"/>
      <c r="I251" s="56">
        <v>15000</v>
      </c>
      <c r="J251" s="57"/>
    </row>
    <row r="252" spans="2:10" x14ac:dyDescent="0.2">
      <c r="B252" s="185"/>
      <c r="C252" s="186"/>
      <c r="D252" s="187"/>
      <c r="E252" s="182" t="str">
        <f>IF(ISBLANK('Seq, Param &amp; Manu Desc'!$C13), "", 'Seq, Param &amp; Manu Desc'!$C13)</f>
        <v/>
      </c>
      <c r="F252" s="183" t="str">
        <f>'Seq, Param &amp; Manu Desc'!$D13</f>
        <v>TE (ms)</v>
      </c>
      <c r="G252" s="188" t="s">
        <v>223</v>
      </c>
      <c r="H252" s="58"/>
      <c r="I252" s="59">
        <v>95</v>
      </c>
      <c r="J252" s="60"/>
    </row>
    <row r="253" spans="2:10" hidden="1" x14ac:dyDescent="0.2">
      <c r="B253" s="185"/>
      <c r="C253" s="186"/>
      <c r="D253" s="187"/>
      <c r="E253" s="182" t="str">
        <f>IF(ISBLANK('Seq, Param &amp; Manu Desc'!$C14), "", 'Seq, Param &amp; Manu Desc'!$C14)</f>
        <v/>
      </c>
      <c r="F253" s="183" t="str">
        <f>'Seq, Param &amp; Manu Desc'!$D14</f>
        <v>TI (ms)</v>
      </c>
      <c r="G253" s="188"/>
      <c r="H253" s="58"/>
      <c r="I253" s="59"/>
      <c r="J253" s="60"/>
    </row>
    <row r="254" spans="2:10" x14ac:dyDescent="0.2">
      <c r="B254" s="185"/>
      <c r="C254" s="186"/>
      <c r="D254" s="187"/>
      <c r="E254" s="182" t="str">
        <f>IF(ISBLANK('Seq, Param &amp; Manu Desc'!$C15), "", 'Seq, Param &amp; Manu Desc'!$C15)</f>
        <v/>
      </c>
      <c r="F254" s="183" t="str">
        <f>'Seq, Param &amp; Manu Desc'!$D15</f>
        <v>NSA</v>
      </c>
      <c r="G254" s="188">
        <v>1</v>
      </c>
      <c r="H254" s="58"/>
      <c r="I254" s="59">
        <v>1</v>
      </c>
      <c r="J254" s="60"/>
    </row>
    <row r="255" spans="2:10" x14ac:dyDescent="0.2">
      <c r="B255" s="185"/>
      <c r="C255" s="186"/>
      <c r="D255" s="187"/>
      <c r="E255" s="182" t="str">
        <f>IF(ISBLANK('Seq, Param &amp; Manu Desc'!$C16), "", 'Seq, Param &amp; Manu Desc'!$C16)</f>
        <v/>
      </c>
      <c r="F255" s="183" t="str">
        <f>'Seq, Param &amp; Manu Desc'!$D16</f>
        <v>Scan duration</v>
      </c>
      <c r="G255" s="189">
        <v>1.6782407407407406E-3</v>
      </c>
      <c r="H255" s="61"/>
      <c r="I255" s="62">
        <v>2.4537037037037036E-3</v>
      </c>
      <c r="J255" s="60"/>
    </row>
    <row r="256" spans="2:10" x14ac:dyDescent="0.2">
      <c r="B256" s="185"/>
      <c r="C256" s="186"/>
      <c r="D256" s="187"/>
      <c r="E256" s="182" t="str">
        <f>IF(ISBLANK('Seq, Param &amp; Manu Desc'!$C17), "", 'Seq, Param &amp; Manu Desc'!$C17)</f>
        <v/>
      </c>
      <c r="F256" s="183" t="str">
        <f>'Seq, Param &amp; Manu Desc'!$D17</f>
        <v>Peripheral gated (Y/N)</v>
      </c>
      <c r="G256" s="189" t="s">
        <v>175</v>
      </c>
      <c r="H256" s="61"/>
      <c r="I256" s="62" t="s">
        <v>171</v>
      </c>
      <c r="J256" s="60"/>
    </row>
    <row r="257" spans="2:10" ht="26" x14ac:dyDescent="0.2">
      <c r="B257" s="185"/>
      <c r="C257" s="186"/>
      <c r="D257" s="187"/>
      <c r="E257" s="182" t="str">
        <f>IF(ISBLANK('Seq, Param &amp; Manu Desc'!$C18), "", 'Seq, Param &amp; Manu Desc'!$C18)</f>
        <v>Resolution</v>
      </c>
      <c r="F257" s="183" t="str">
        <f>'Seq, Param &amp; Manu Desc'!$D18</f>
        <v>Matrix size: in-plane, freq dirn</v>
      </c>
      <c r="G257" s="184">
        <v>128</v>
      </c>
      <c r="H257" s="55"/>
      <c r="I257" s="56">
        <v>128</v>
      </c>
      <c r="J257" s="57"/>
    </row>
    <row r="258" spans="2:10" ht="26" x14ac:dyDescent="0.2">
      <c r="B258" s="185"/>
      <c r="C258" s="186"/>
      <c r="D258" s="187"/>
      <c r="E258" s="182" t="str">
        <f>IF(ISBLANK('Seq, Param &amp; Manu Desc'!$C19), "", 'Seq, Param &amp; Manu Desc'!$C19)</f>
        <v/>
      </c>
      <c r="F258" s="183" t="str">
        <f>'Seq, Param &amp; Manu Desc'!$D19</f>
        <v>Matrix size: in-plane, phase dirn</v>
      </c>
      <c r="G258" s="188">
        <v>128</v>
      </c>
      <c r="H258" s="58"/>
      <c r="I258" s="59">
        <v>128</v>
      </c>
      <c r="J258" s="60"/>
    </row>
    <row r="259" spans="2:10" ht="39" x14ac:dyDescent="0.2">
      <c r="B259" s="185"/>
      <c r="C259" s="186"/>
      <c r="D259" s="187"/>
      <c r="E259" s="182" t="str">
        <f>IF(ISBLANK('Seq, Param &amp; Manu Desc'!$C20), "", 'Seq, Param &amp; Manu Desc'!$C20)</f>
        <v/>
      </c>
      <c r="F259" s="183" t="str">
        <f>'Seq, Param &amp; Manu Desc'!$D20</f>
        <v>Total No. of slices (2D) or Matrix size: slice dirn (3D)</v>
      </c>
      <c r="G259" s="188">
        <v>60</v>
      </c>
      <c r="H259" s="58"/>
      <c r="I259" s="59">
        <v>60</v>
      </c>
      <c r="J259" s="60"/>
    </row>
    <row r="260" spans="2:10" x14ac:dyDescent="0.2">
      <c r="B260" s="185"/>
      <c r="C260" s="186"/>
      <c r="D260" s="187"/>
      <c r="E260" s="182" t="str">
        <f>IF(ISBLANK('Seq, Param &amp; Manu Desc'!$C21), "", 'Seq, Param &amp; Manu Desc'!$C21)</f>
        <v/>
      </c>
      <c r="F260" s="183" t="str">
        <f>'Seq, Param &amp; Manu Desc'!$D21</f>
        <v>FOV frequency (cm)</v>
      </c>
      <c r="G260" s="188">
        <v>30.7</v>
      </c>
      <c r="H260" s="58"/>
      <c r="I260" s="59">
        <v>30.7</v>
      </c>
      <c r="J260" s="60"/>
    </row>
    <row r="261" spans="2:10" x14ac:dyDescent="0.2">
      <c r="B261" s="185"/>
      <c r="C261" s="186"/>
      <c r="D261" s="187"/>
      <c r="E261" s="182" t="str">
        <f>IF(ISBLANK('Seq, Param &amp; Manu Desc'!$C22), "", 'Seq, Param &amp; Manu Desc'!$C22)</f>
        <v/>
      </c>
      <c r="F261" s="183" t="str">
        <f>'Seq, Param &amp; Manu Desc'!$D22</f>
        <v>FOV phase (%)</v>
      </c>
      <c r="G261" s="188">
        <v>100</v>
      </c>
      <c r="H261" s="58"/>
      <c r="I261" s="59">
        <v>100</v>
      </c>
      <c r="J261" s="60"/>
    </row>
    <row r="262" spans="2:10" x14ac:dyDescent="0.2">
      <c r="B262" s="185"/>
      <c r="C262" s="186"/>
      <c r="D262" s="187"/>
      <c r="E262" s="182" t="str">
        <f>IF(ISBLANK('Seq, Param &amp; Manu Desc'!$C23), "", 'Seq, Param &amp; Manu Desc'!$C23)</f>
        <v/>
      </c>
      <c r="F262" s="183" t="str">
        <f>'Seq, Param &amp; Manu Desc'!$D23</f>
        <v>FOV slice (cm)</v>
      </c>
      <c r="G262" s="188"/>
      <c r="H262" s="58"/>
      <c r="I262" s="59"/>
      <c r="J262" s="60"/>
    </row>
    <row r="263" spans="2:10" ht="26" x14ac:dyDescent="0.2">
      <c r="B263" s="185"/>
      <c r="C263" s="186"/>
      <c r="D263" s="187"/>
      <c r="E263" s="182" t="str">
        <f>IF(ISBLANK('Seq, Param &amp; Manu Desc'!$C24), "", 'Seq, Param &amp; Manu Desc'!$C24)</f>
        <v/>
      </c>
      <c r="F263" s="183" t="str">
        <f>'Seq, Param &amp; Manu Desc'!$D24</f>
        <v>Voxel size: freq dirn (mm)</v>
      </c>
      <c r="G263" s="190">
        <v>2.4</v>
      </c>
      <c r="H263" s="63"/>
      <c r="I263" s="64">
        <v>2.4</v>
      </c>
      <c r="J263" s="60"/>
    </row>
    <row r="264" spans="2:10" ht="26" x14ac:dyDescent="0.2">
      <c r="B264" s="185"/>
      <c r="C264" s="186"/>
      <c r="D264" s="187"/>
      <c r="E264" s="182" t="str">
        <f>IF(ISBLANK('Seq, Param &amp; Manu Desc'!$C25), "", 'Seq, Param &amp; Manu Desc'!$C25)</f>
        <v/>
      </c>
      <c r="F264" s="183" t="str">
        <f>'Seq, Param &amp; Manu Desc'!$D25</f>
        <v>Voxel size: phase dirn (mm)</v>
      </c>
      <c r="G264" s="190">
        <v>2.4</v>
      </c>
      <c r="H264" s="63"/>
      <c r="I264" s="64">
        <v>2.4</v>
      </c>
      <c r="J264" s="60"/>
    </row>
    <row r="265" spans="2:10" ht="26" x14ac:dyDescent="0.2">
      <c r="B265" s="185"/>
      <c r="C265" s="186"/>
      <c r="D265" s="187"/>
      <c r="E265" s="182" t="str">
        <f>IF(ISBLANK('Seq, Param &amp; Manu Desc'!$C26), "", 'Seq, Param &amp; Manu Desc'!$C26)</f>
        <v/>
      </c>
      <c r="F265" s="183" t="str">
        <f>'Seq, Param &amp; Manu Desc'!$D26</f>
        <v>Voxel size: slice dirn (mm)</v>
      </c>
      <c r="G265" s="190">
        <v>2.4</v>
      </c>
      <c r="H265" s="63"/>
      <c r="I265" s="64">
        <v>2.4</v>
      </c>
      <c r="J265" s="60"/>
    </row>
    <row r="266" spans="2:10" x14ac:dyDescent="0.2">
      <c r="B266" s="185"/>
      <c r="C266" s="186"/>
      <c r="D266" s="186"/>
      <c r="E266" s="182" t="str">
        <f>IF(ISBLANK('Seq, Param &amp; Manu Desc'!$C27), "", 'Seq, Param &amp; Manu Desc'!$C27)</f>
        <v/>
      </c>
      <c r="F266" s="183" t="str">
        <f>'Seq, Param &amp; Manu Desc'!$D27</f>
        <v>Slice gap (mm)</v>
      </c>
      <c r="G266" s="243">
        <v>0</v>
      </c>
      <c r="H266" s="65"/>
      <c r="I266" s="66">
        <v>0</v>
      </c>
      <c r="J266" s="67"/>
    </row>
    <row r="267" spans="2:10" x14ac:dyDescent="0.2">
      <c r="B267" s="185"/>
      <c r="C267" s="186"/>
      <c r="D267" s="186"/>
      <c r="E267" s="182" t="str">
        <f>IF(ISBLANK('Seq, Param &amp; Manu Desc'!$C28), "", 'Seq, Param &amp; Manu Desc'!$C28)</f>
        <v>Coverage</v>
      </c>
      <c r="F267" s="183" t="str">
        <f>'Seq, Param &amp; Manu Desc'!$D28</f>
        <v>2D/3D</v>
      </c>
      <c r="G267" s="184" t="s">
        <v>193</v>
      </c>
      <c r="H267" s="55"/>
      <c r="I267" s="56" t="s">
        <v>193</v>
      </c>
      <c r="J267" s="57"/>
    </row>
    <row r="268" spans="2:10" ht="26" x14ac:dyDescent="0.2">
      <c r="B268" s="185"/>
      <c r="C268" s="186"/>
      <c r="D268" s="186"/>
      <c r="E268" s="182" t="str">
        <f>IF(ISBLANK('Seq, Param &amp; Manu Desc'!$C29), "", 'Seq, Param &amp; Manu Desc'!$C29)</f>
        <v/>
      </c>
      <c r="F268" s="183" t="str">
        <f>'Seq, Param &amp; Manu Desc'!$D29</f>
        <v>In-plane phase enc. dirn. (AP,LR,SI)</v>
      </c>
      <c r="G268" s="188" t="s">
        <v>174</v>
      </c>
      <c r="H268" s="58"/>
      <c r="I268" s="59" t="s">
        <v>174</v>
      </c>
      <c r="J268" s="60"/>
    </row>
    <row r="269" spans="2:10" x14ac:dyDescent="0.2">
      <c r="B269" s="185"/>
      <c r="C269" s="186"/>
      <c r="D269" s="186"/>
      <c r="E269" s="182" t="str">
        <f>IF(ISBLANK('Seq, Param &amp; Manu Desc'!$C30), "", 'Seq, Param &amp; Manu Desc'!$C30)</f>
        <v/>
      </c>
      <c r="F269" s="183" t="str">
        <f>'Seq, Param &amp; Manu Desc'!$D30</f>
        <v>Region of slice coverage</v>
      </c>
      <c r="G269" s="188" t="s">
        <v>214</v>
      </c>
      <c r="H269" s="58"/>
      <c r="I269" s="59" t="s">
        <v>270</v>
      </c>
      <c r="J269" s="60"/>
    </row>
    <row r="270" spans="2:10" ht="26" x14ac:dyDescent="0.2">
      <c r="B270" s="185"/>
      <c r="C270" s="186"/>
      <c r="D270" s="186"/>
      <c r="E270" s="182" t="str">
        <f>IF(ISBLANK('Seq, Param &amp; Manu Desc'!$C31), "", 'Seq, Param &amp; Manu Desc'!$C31)</f>
        <v/>
      </c>
      <c r="F270" s="183" t="str">
        <f>'Seq, Param &amp; Manu Desc'!$D31</f>
        <v>Slice orientation (Sag/Ax/Cor/Obl)</v>
      </c>
      <c r="G270" s="188" t="s">
        <v>253</v>
      </c>
      <c r="H270" s="58"/>
      <c r="I270" s="59" t="s">
        <v>271</v>
      </c>
      <c r="J270" s="60"/>
    </row>
    <row r="271" spans="2:10" x14ac:dyDescent="0.2">
      <c r="B271" s="185"/>
      <c r="C271" s="186"/>
      <c r="D271" s="186"/>
      <c r="E271" s="182" t="str">
        <f>IF(ISBLANK('Seq, Param &amp; Manu Desc'!$C32), "", 'Seq, Param &amp; Manu Desc'!$C32)</f>
        <v/>
      </c>
      <c r="F271" s="183" t="str">
        <f>'Seq, Param &amp; Manu Desc'!$D32</f>
        <v>Slice order (Inter/Seq)</v>
      </c>
      <c r="G271" s="184" t="s">
        <v>196</v>
      </c>
      <c r="H271" s="55"/>
      <c r="I271" s="56" t="s">
        <v>267</v>
      </c>
      <c r="J271" s="57"/>
    </row>
    <row r="272" spans="2:10" x14ac:dyDescent="0.2">
      <c r="B272" s="185"/>
      <c r="C272" s="186"/>
      <c r="D272" s="186"/>
      <c r="E272" s="182" t="str">
        <f>IF(ISBLANK('Seq, Param &amp; Manu Desc'!$C33), "", 'Seq, Param &amp; Manu Desc'!$C33)</f>
        <v/>
      </c>
      <c r="F272" s="183" t="str">
        <f>'Seq, Param &amp; Manu Desc'!$D33</f>
        <v>Slice acquisition direction</v>
      </c>
      <c r="G272" s="188" t="s">
        <v>239</v>
      </c>
      <c r="H272" s="58"/>
      <c r="I272" s="59" t="s">
        <v>268</v>
      </c>
      <c r="J272" s="60"/>
    </row>
    <row r="273" spans="2:10" x14ac:dyDescent="0.2">
      <c r="B273" s="185"/>
      <c r="C273" s="186"/>
      <c r="D273" s="186"/>
      <c r="E273" s="182" t="str">
        <f>IF(ISBLANK('Seq, Param &amp; Manu Desc'!$C34), "", 'Seq, Param &amp; Manu Desc'!$C34)</f>
        <v/>
      </c>
      <c r="F273" s="183" t="str">
        <f>'Seq, Param &amp; Manu Desc'!$D34</f>
        <v>K-space ordering</v>
      </c>
      <c r="G273" s="188" t="s">
        <v>263</v>
      </c>
      <c r="H273" s="58"/>
      <c r="I273" s="59" t="s">
        <v>263</v>
      </c>
      <c r="J273" s="60"/>
    </row>
    <row r="274" spans="2:10" hidden="1" x14ac:dyDescent="0.2">
      <c r="B274" s="185"/>
      <c r="C274" s="186"/>
      <c r="D274" s="186"/>
      <c r="E274" s="182" t="str">
        <f>IF(ISBLANK('Seq, Param &amp; Manu Desc'!$C35), "", 'Seq, Param &amp; Manu Desc'!$C35)</f>
        <v/>
      </c>
      <c r="F274" s="183" t="str">
        <f>'Seq, Param &amp; Manu Desc'!$D35</f>
        <v>Concatenations</v>
      </c>
      <c r="G274" s="188"/>
      <c r="H274" s="58"/>
      <c r="I274" s="59"/>
      <c r="J274" s="60"/>
    </row>
    <row r="275" spans="2:10" hidden="1" x14ac:dyDescent="0.2">
      <c r="B275" s="185"/>
      <c r="C275" s="186"/>
      <c r="D275" s="186"/>
      <c r="E275" s="182" t="str">
        <f>IF(ISBLANK('Seq, Param &amp; Manu Desc'!$C36), "", 'Seq, Param &amp; Manu Desc'!$C36)</f>
        <v/>
      </c>
      <c r="F275" s="183" t="str">
        <f>'Seq, Param &amp; Manu Desc'!$D36</f>
        <v>Oversampling Phase (%)</v>
      </c>
      <c r="G275" s="188"/>
      <c r="H275" s="58"/>
      <c r="I275" s="59"/>
      <c r="J275" s="60"/>
    </row>
    <row r="276" spans="2:10" ht="26" hidden="1" x14ac:dyDescent="0.2">
      <c r="B276" s="185"/>
      <c r="C276" s="186"/>
      <c r="D276" s="186"/>
      <c r="E276" s="182" t="str">
        <f>IF(ISBLANK('Seq, Param &amp; Manu Desc'!$C37), "", 'Seq, Param &amp; Manu Desc'!$C37)</f>
        <v/>
      </c>
      <c r="F276" s="183" t="str">
        <f>'Seq, Param &amp; Manu Desc'!$D37</f>
        <v xml:space="preserve">Oversampling Slice dirn 3D (%) </v>
      </c>
      <c r="G276" s="191"/>
      <c r="H276" s="68"/>
      <c r="I276" s="69"/>
      <c r="J276" s="70"/>
    </row>
    <row r="277" spans="2:10" hidden="1" x14ac:dyDescent="0.2">
      <c r="B277" s="185"/>
      <c r="C277" s="186"/>
      <c r="D277" s="186"/>
      <c r="E277" s="182" t="str">
        <f>IF(ISBLANK('Seq, Param &amp; Manu Desc'!$C38), "", 'Seq, Param &amp; Manu Desc'!$C38)</f>
        <v/>
      </c>
      <c r="F277" s="183" t="str">
        <f>'Seq, Param &amp; Manu Desc'!$D38</f>
        <v xml:space="preserve">Slice overlap (mm) </v>
      </c>
      <c r="G277" s="192"/>
      <c r="H277" s="71"/>
      <c r="I277" s="72"/>
      <c r="J277" s="73"/>
    </row>
    <row r="278" spans="2:10" ht="27" x14ac:dyDescent="0.2">
      <c r="B278" s="185"/>
      <c r="C278" s="186"/>
      <c r="D278" s="186"/>
      <c r="E278" s="182" t="str">
        <f>IF(ISBLANK('Seq, Param &amp; Manu Desc'!$C39), "", 'Seq, Param &amp; Manu Desc'!$C39)</f>
        <v>Sequence specific</v>
      </c>
      <c r="F278" s="183" t="str">
        <f>'Seq, Param &amp; Manu Desc'!$D39</f>
        <v>ETL/ E Spacing (us)</v>
      </c>
      <c r="G278" s="193" t="s">
        <v>216</v>
      </c>
      <c r="H278" s="74"/>
      <c r="I278" s="75">
        <v>0.72</v>
      </c>
      <c r="J278" s="76"/>
    </row>
    <row r="279" spans="2:10" hidden="1" x14ac:dyDescent="0.2">
      <c r="B279" s="185"/>
      <c r="C279" s="186"/>
      <c r="D279" s="186"/>
      <c r="E279" s="182" t="str">
        <f>IF(ISBLANK('Seq, Param &amp; Manu Desc'!$C40), "", 'Seq, Param &amp; Manu Desc'!$C40)</f>
        <v/>
      </c>
      <c r="F279" s="183" t="str">
        <f>'Seq, Param &amp; Manu Desc'!$D40</f>
        <v>TSE corrections</v>
      </c>
      <c r="G279" s="194"/>
      <c r="H279" s="55"/>
      <c r="I279" s="56"/>
      <c r="J279" s="57"/>
    </row>
    <row r="280" spans="2:10" ht="26" hidden="1" x14ac:dyDescent="0.2">
      <c r="B280" s="185"/>
      <c r="C280" s="186"/>
      <c r="D280" s="186"/>
      <c r="E280" s="182" t="str">
        <f>IF(ISBLANK('Seq, Param &amp; Manu Desc'!$C41), "", 'Seq, Param &amp; Manu Desc'!$C41)</f>
        <v/>
      </c>
      <c r="F280" s="183" t="str">
        <f>'Seq, Param &amp; Manu Desc'!$D41</f>
        <v xml:space="preserve">Fat Sat (CHESS or Equiv) on (Y/N) </v>
      </c>
      <c r="G280" s="184"/>
      <c r="H280" s="55"/>
      <c r="I280" s="56"/>
      <c r="J280" s="57"/>
    </row>
    <row r="281" spans="2:10" ht="27" x14ac:dyDescent="0.2">
      <c r="B281" s="185"/>
      <c r="C281" s="186"/>
      <c r="D281" s="186"/>
      <c r="E281" s="182" t="str">
        <f>IF(ISBLANK('Seq, Param &amp; Manu Desc'!$C42), "", 'Seq, Param &amp; Manu Desc'!$C42)</f>
        <v>Other acquisition</v>
      </c>
      <c r="F281" s="183" t="str">
        <f>'Seq, Param &amp; Manu Desc'!$D42</f>
        <v>Partial Fourier (Y/N)</v>
      </c>
      <c r="G281" s="184" t="s">
        <v>175</v>
      </c>
      <c r="H281" s="55"/>
      <c r="I281" s="56" t="s">
        <v>175</v>
      </c>
      <c r="J281" s="57"/>
    </row>
    <row r="282" spans="2:10" ht="26" x14ac:dyDescent="0.2">
      <c r="B282" s="185"/>
      <c r="C282" s="186"/>
      <c r="D282" s="186"/>
      <c r="E282" s="182" t="str">
        <f>IF(ISBLANK('Seq, Param &amp; Manu Desc'!$C43), "", 'Seq, Param &amp; Manu Desc'!$C43)</f>
        <v/>
      </c>
      <c r="F282" s="183" t="str">
        <f>'Seq, Param &amp; Manu Desc'!$D43</f>
        <v>Partial Fourier method (NEX/Echo)</v>
      </c>
      <c r="G282" s="188" t="s">
        <v>116</v>
      </c>
      <c r="H282" s="58"/>
      <c r="I282" s="59" t="s">
        <v>272</v>
      </c>
      <c r="J282" s="60"/>
    </row>
    <row r="283" spans="2:10" x14ac:dyDescent="0.2">
      <c r="B283" s="185"/>
      <c r="C283" s="186"/>
      <c r="D283" s="186"/>
      <c r="E283" s="182" t="str">
        <f>IF(ISBLANK('Seq, Param &amp; Manu Desc'!$C44), "", 'Seq, Param &amp; Manu Desc'!$C44)</f>
        <v/>
      </c>
      <c r="F283" s="183" t="str">
        <f>'Seq, Param &amp; Manu Desc'!$D44</f>
        <v>Fractional NEX</v>
      </c>
      <c r="G283" s="188">
        <v>0.75</v>
      </c>
      <c r="H283" s="58"/>
      <c r="I283" s="59">
        <v>0.75</v>
      </c>
      <c r="J283" s="60"/>
    </row>
    <row r="284" spans="2:10" hidden="1" x14ac:dyDescent="0.2">
      <c r="B284" s="185"/>
      <c r="C284" s="186"/>
      <c r="D284" s="186"/>
      <c r="E284" s="182" t="str">
        <f>IF(ISBLANK('Seq, Param &amp; Manu Desc'!$C45), "", 'Seq, Param &amp; Manu Desc'!$C45)</f>
        <v/>
      </c>
      <c r="F284" s="183" t="str">
        <f>'Seq, Param &amp; Manu Desc'!$D45</f>
        <v>Fractional Echo</v>
      </c>
      <c r="G284" s="188"/>
      <c r="H284" s="58"/>
      <c r="I284" s="59"/>
      <c r="J284" s="60"/>
    </row>
    <row r="285" spans="2:10" hidden="1" x14ac:dyDescent="0.2">
      <c r="B285" s="185"/>
      <c r="C285" s="186"/>
      <c r="D285" s="186"/>
      <c r="E285" s="182" t="str">
        <f>IF(ISBLANK('Seq, Param &amp; Manu Desc'!$C46), "", 'Seq, Param &amp; Manu Desc'!$C46)</f>
        <v/>
      </c>
      <c r="F285" s="183" t="str">
        <f>'Seq, Param &amp; Manu Desc'!$D46</f>
        <v>Flip angle (degrees)</v>
      </c>
      <c r="G285" s="195"/>
      <c r="H285" s="58"/>
      <c r="I285" s="59"/>
      <c r="J285" s="60"/>
    </row>
    <row r="286" spans="2:10" hidden="1" x14ac:dyDescent="0.2">
      <c r="B286" s="185"/>
      <c r="C286" s="186"/>
      <c r="D286" s="186"/>
      <c r="E286" s="182" t="str">
        <f>IF(ISBLANK('Seq, Param &amp; Manu Desc'!$C47), "", 'Seq, Param &amp; Manu Desc'!$C47)</f>
        <v/>
      </c>
      <c r="F286" s="183" t="str">
        <f>'Seq, Param &amp; Manu Desc'!$D47</f>
        <v>rBW (Hz per pixel)</v>
      </c>
      <c r="G286" s="239"/>
      <c r="H286" s="68"/>
      <c r="I286" s="69"/>
      <c r="J286" s="70"/>
    </row>
    <row r="287" spans="2:10" hidden="1" x14ac:dyDescent="0.2">
      <c r="B287" s="185"/>
      <c r="C287" s="186"/>
      <c r="D287" s="186"/>
      <c r="E287" s="182" t="str">
        <f>IF(ISBLANK('Seq, Param &amp; Manu Desc'!$C48), "", 'Seq, Param &amp; Manu Desc'!$C48)</f>
        <v/>
      </c>
      <c r="F287" s="183" t="str">
        <f>'Seq, Param &amp; Manu Desc'!$D48</f>
        <v>rBW (kHz)</v>
      </c>
      <c r="G287" s="196"/>
      <c r="H287" s="77"/>
      <c r="I287" s="78"/>
      <c r="J287" s="79"/>
    </row>
    <row r="288" spans="2:10" ht="27" x14ac:dyDescent="0.2">
      <c r="B288" s="185"/>
      <c r="C288" s="186"/>
      <c r="D288" s="186"/>
      <c r="E288" s="182" t="str">
        <f>IF(ISBLANK('Seq, Param &amp; Manu Desc'!$C49), "", 'Seq, Param &amp; Manu Desc'!$C49)</f>
        <v>Parallel imaging</v>
      </c>
      <c r="F288" s="183" t="str">
        <f>'Seq, Param &amp; Manu Desc'!$D49</f>
        <v>PI method</v>
      </c>
      <c r="G288" s="198"/>
      <c r="H288" s="55"/>
      <c r="I288" s="56"/>
      <c r="J288" s="57"/>
    </row>
    <row r="289" spans="2:10" x14ac:dyDescent="0.2">
      <c r="B289" s="185"/>
      <c r="C289" s="186"/>
      <c r="D289" s="186"/>
      <c r="E289" s="182" t="str">
        <f>IF(ISBLANK('Seq, Param &amp; Manu Desc'!$C50), "", 'Seq, Param &amp; Manu Desc'!$C50)</f>
        <v/>
      </c>
      <c r="F289" s="183" t="str">
        <f>'Seq, Param &amp; Manu Desc'!$D50</f>
        <v>PI reduction factor</v>
      </c>
      <c r="G289" s="196">
        <v>2</v>
      </c>
      <c r="H289" s="77"/>
      <c r="I289" s="78">
        <v>2</v>
      </c>
      <c r="J289" s="79"/>
    </row>
    <row r="290" spans="2:10" hidden="1" x14ac:dyDescent="0.2">
      <c r="B290" s="185"/>
      <c r="C290" s="186"/>
      <c r="D290" s="186"/>
      <c r="E290" s="182" t="str">
        <f>IF(ISBLANK('Seq, Param &amp; Manu Desc'!$C51), "", 'Seq, Param &amp; Manu Desc'!$C51)</f>
        <v xml:space="preserve"> Corrections</v>
      </c>
      <c r="F290" s="183" t="str">
        <f>'Seq, Param &amp; Manu Desc'!$D51</f>
        <v>B0 mapping (Y/N)</v>
      </c>
      <c r="G290" s="184"/>
      <c r="H290" s="55"/>
      <c r="I290" s="56"/>
      <c r="J290" s="57"/>
    </row>
    <row r="291" spans="2:10" ht="26" hidden="1" x14ac:dyDescent="0.2">
      <c r="B291" s="185"/>
      <c r="C291" s="186"/>
      <c r="D291" s="186"/>
      <c r="E291" s="182" t="str">
        <f>IF(ISBLANK('Seq, Param &amp; Manu Desc'!$C52), "", 'Seq, Param &amp; Manu Desc'!$C52)</f>
        <v/>
      </c>
      <c r="F291" s="183" t="str">
        <f>'Seq, Param &amp; Manu Desc'!$D52</f>
        <v>B1 mapping: Transmit (Y/N)</v>
      </c>
      <c r="G291" s="188"/>
      <c r="H291" s="58"/>
      <c r="I291" s="59"/>
      <c r="J291" s="60"/>
    </row>
    <row r="292" spans="2:10" ht="26" hidden="1" x14ac:dyDescent="0.2">
      <c r="B292" s="185"/>
      <c r="C292" s="186"/>
      <c r="D292" s="186"/>
      <c r="E292" s="182" t="str">
        <f>IF(ISBLANK('Seq, Param &amp; Manu Desc'!$C53), "", 'Seq, Param &amp; Manu Desc'!$C53)</f>
        <v/>
      </c>
      <c r="F292" s="183" t="str">
        <f>'Seq, Param &amp; Manu Desc'!$D53</f>
        <v>B1 mapping: Receive (Y/N)</v>
      </c>
      <c r="G292" s="188"/>
      <c r="H292" s="58"/>
      <c r="I292" s="59"/>
      <c r="J292" s="60"/>
    </row>
    <row r="293" spans="2:10" ht="26" x14ac:dyDescent="0.2">
      <c r="B293" s="185"/>
      <c r="C293" s="186"/>
      <c r="D293" s="186"/>
      <c r="E293" s="182" t="str">
        <f>IF(ISBLANK('Seq, Param &amp; Manu Desc'!$C54), "", 'Seq, Param &amp; Manu Desc'!$C54)</f>
        <v/>
      </c>
      <c r="F293" s="183" t="str">
        <f>'Seq, Param &amp; Manu Desc'!$D54</f>
        <v>Grad Non-lin correction (Y/N)</v>
      </c>
      <c r="G293" s="188" t="s">
        <v>175</v>
      </c>
      <c r="H293" s="58"/>
      <c r="I293" s="59" t="s">
        <v>273</v>
      </c>
      <c r="J293" s="60"/>
    </row>
    <row r="294" spans="2:10" ht="26" x14ac:dyDescent="0.2">
      <c r="B294" s="185"/>
      <c r="C294" s="186"/>
      <c r="D294" s="186"/>
      <c r="E294" s="182" t="str">
        <f>IF(ISBLANK('Seq, Param &amp; Manu Desc'!$C55), "", 'Seq, Param &amp; Manu Desc'!$C55)</f>
        <v/>
      </c>
      <c r="F294" s="183" t="str">
        <f>'Seq, Param &amp; Manu Desc'!$D55</f>
        <v>Grad Non-lin correction Method</v>
      </c>
      <c r="G294" s="197"/>
      <c r="H294" s="77"/>
      <c r="I294" s="78"/>
      <c r="J294" s="79"/>
    </row>
    <row r="295" spans="2:10" x14ac:dyDescent="0.2">
      <c r="B295" s="185"/>
      <c r="C295" s="186"/>
      <c r="D295" s="186"/>
      <c r="E295" s="182" t="str">
        <f>IF(ISBLANK('Seq, Param &amp; Manu Desc'!$C56), "", 'Seq, Param &amp; Manu Desc'!$C56)</f>
        <v>Pre-processing</v>
      </c>
      <c r="F295" s="183" t="str">
        <f>'Seq, Param &amp; Manu Desc'!$D56</f>
        <v>Zero filling (Y/N)</v>
      </c>
      <c r="G295" s="198" t="s">
        <v>171</v>
      </c>
      <c r="H295" s="55"/>
      <c r="I295" s="56"/>
      <c r="J295" s="57"/>
    </row>
    <row r="296" spans="2:10" hidden="1" x14ac:dyDescent="0.2">
      <c r="B296" s="185"/>
      <c r="C296" s="186"/>
      <c r="D296" s="186"/>
      <c r="E296" s="182" t="str">
        <f>IF(ISBLANK('Seq, Param &amp; Manu Desc'!$C57), "", 'Seq, Param &amp; Manu Desc'!$C57)</f>
        <v/>
      </c>
      <c r="F296" s="183" t="str">
        <f>'Seq, Param &amp; Manu Desc'!$D57</f>
        <v>Final Image matrix size</v>
      </c>
      <c r="G296" s="195"/>
      <c r="H296" s="58"/>
      <c r="I296" s="59"/>
      <c r="J296" s="60"/>
    </row>
    <row r="297" spans="2:10" x14ac:dyDescent="0.2">
      <c r="B297" s="185"/>
      <c r="C297" s="186"/>
      <c r="D297" s="186"/>
      <c r="E297" s="182" t="str">
        <f>IF(ISBLANK('Seq, Param &amp; Manu Desc'!$C58), "", 'Seq, Param &amp; Manu Desc'!$C58)</f>
        <v/>
      </c>
      <c r="F297" s="183" t="str">
        <f>'Seq, Param &amp; Manu Desc'!$D58</f>
        <v>Filtering</v>
      </c>
      <c r="G297" s="197" t="s">
        <v>219</v>
      </c>
      <c r="H297" s="77"/>
      <c r="I297" s="78" t="s">
        <v>274</v>
      </c>
      <c r="J297" s="79"/>
    </row>
    <row r="298" spans="2:10" ht="27" x14ac:dyDescent="0.2">
      <c r="B298" s="185"/>
      <c r="C298" s="186"/>
      <c r="D298" s="186"/>
      <c r="E298" s="182" t="str">
        <f>IF(ISBLANK('Seq, Param &amp; Manu Desc'!$C59), "", 'Seq, Param &amp; Manu Desc'!$C59)</f>
        <v>Diffusion specific</v>
      </c>
      <c r="F298" s="183" t="str">
        <f>'Seq, Param &amp; Manu Desc'!$D59</f>
        <v>b value (s mm-2)</v>
      </c>
      <c r="G298" s="184">
        <v>1300</v>
      </c>
      <c r="H298" s="55"/>
      <c r="I298" s="56">
        <v>1300</v>
      </c>
      <c r="J298" s="57"/>
    </row>
    <row r="299" spans="2:10" x14ac:dyDescent="0.2">
      <c r="B299" s="185"/>
      <c r="C299" s="186"/>
      <c r="D299" s="186"/>
      <c r="E299" s="182" t="str">
        <f>IF(ISBLANK('Seq, Param &amp; Manu Desc'!$C60), "", 'Seq, Param &amp; Manu Desc'!$C60)</f>
        <v/>
      </c>
      <c r="F299" s="183" t="str">
        <f>'Seq, Param &amp; Manu Desc'!$D60</f>
        <v>No. dirns</v>
      </c>
      <c r="G299" s="188">
        <v>6</v>
      </c>
      <c r="H299" s="58"/>
      <c r="I299" s="59">
        <v>6</v>
      </c>
      <c r="J299" s="60"/>
    </row>
    <row r="300" spans="2:10" x14ac:dyDescent="0.2">
      <c r="B300" s="185"/>
      <c r="C300" s="186"/>
      <c r="D300" s="186"/>
      <c r="E300" s="182" t="str">
        <f>IF(ISBLANK('Seq, Param &amp; Manu Desc'!$C61), "", 'Seq, Param &amp; Manu Desc'!$C61)</f>
        <v/>
      </c>
      <c r="F300" s="183" t="str">
        <f>'Seq, Param &amp; Manu Desc'!$D61</f>
        <v>No. of b=0 acquisitions</v>
      </c>
      <c r="G300" s="188">
        <v>3</v>
      </c>
      <c r="H300" s="58"/>
      <c r="I300" s="59">
        <v>3</v>
      </c>
      <c r="J300" s="60"/>
    </row>
    <row r="301" spans="2:10" x14ac:dyDescent="0.2">
      <c r="B301" s="185"/>
      <c r="C301" s="186"/>
      <c r="D301" s="186"/>
      <c r="E301" s="182" t="str">
        <f>IF(ISBLANK('Seq, Param &amp; Manu Desc'!$C62), "", 'Seq, Param &amp; Manu Desc'!$C62)</f>
        <v/>
      </c>
      <c r="F301" s="183" t="str">
        <f>'Seq, Param &amp; Manu Desc'!$D62</f>
        <v>Direction scheme (1/2/3)</v>
      </c>
      <c r="G301" s="188">
        <v>1</v>
      </c>
      <c r="H301" s="58"/>
      <c r="I301" s="59"/>
      <c r="J301" s="60"/>
    </row>
    <row r="302" spans="2:10" ht="26" x14ac:dyDescent="0.2">
      <c r="B302" s="185"/>
      <c r="C302" s="186"/>
      <c r="D302" s="186"/>
      <c r="E302" s="182" t="str">
        <f>IF(ISBLANK('Seq, Param &amp; Manu Desc'!$C63), "", 'Seq, Param &amp; Manu Desc'!$C63)</f>
        <v/>
      </c>
      <c r="F302" s="183" t="str">
        <f>'Seq, Param &amp; Manu Desc'!$D63</f>
        <v xml:space="preserve">Eddy current reduction technique (Y/N) </v>
      </c>
      <c r="G302" s="197" t="s">
        <v>175</v>
      </c>
      <c r="H302" s="77"/>
      <c r="I302" s="78" t="s">
        <v>273</v>
      </c>
      <c r="J302" s="79"/>
    </row>
    <row r="303" spans="2:10" hidden="1" x14ac:dyDescent="0.2">
      <c r="B303" s="185"/>
      <c r="C303" s="186"/>
      <c r="D303" s="186"/>
      <c r="E303" s="182" t="str">
        <f>IF(ISBLANK('Seq, Param &amp; Manu Desc'!$C124), "", 'Seq, Param &amp; Manu Desc'!$C124)</f>
        <v/>
      </c>
      <c r="F303" s="258">
        <f>'Seq, Param &amp; Manu Desc'!$D124</f>
        <v>0</v>
      </c>
      <c r="G303" s="184"/>
      <c r="H303" s="55"/>
      <c r="I303" s="56"/>
      <c r="J303" s="57"/>
    </row>
    <row r="304" spans="2:10" hidden="1" x14ac:dyDescent="0.2">
      <c r="B304" s="185"/>
      <c r="C304" s="186"/>
      <c r="D304" s="186"/>
      <c r="E304" s="259" t="str">
        <f>IF(ISBLANK('Seq, Param &amp; Manu Desc'!$C125), "", 'Seq, Param &amp; Manu Desc'!$C125)</f>
        <v/>
      </c>
      <c r="F304" s="260">
        <f>'Seq, Param &amp; Manu Desc'!$D125</f>
        <v>0</v>
      </c>
      <c r="G304" s="197"/>
      <c r="H304" s="77"/>
      <c r="I304" s="78"/>
      <c r="J304" s="79"/>
    </row>
    <row r="305" spans="2:10" hidden="1" x14ac:dyDescent="0.2">
      <c r="B305" s="185"/>
      <c r="C305" s="186"/>
      <c r="D305" s="186"/>
      <c r="E305" s="199"/>
      <c r="F305" s="200"/>
      <c r="G305" s="201"/>
      <c r="H305" s="80"/>
      <c r="I305" s="81"/>
      <c r="J305" s="82"/>
    </row>
    <row r="306" spans="2:10" hidden="1" x14ac:dyDescent="0.2">
      <c r="B306" s="185"/>
      <c r="C306" s="186"/>
      <c r="D306" s="186"/>
      <c r="E306" s="199"/>
      <c r="F306" s="200"/>
      <c r="G306" s="201"/>
      <c r="H306" s="80"/>
      <c r="I306" s="81"/>
      <c r="J306" s="82"/>
    </row>
    <row r="307" spans="2:10" hidden="1" x14ac:dyDescent="0.2">
      <c r="B307" s="185"/>
      <c r="C307" s="186"/>
      <c r="D307" s="186"/>
      <c r="E307" s="199"/>
      <c r="F307" s="200"/>
      <c r="G307" s="201"/>
      <c r="H307" s="80"/>
      <c r="I307" s="81"/>
      <c r="J307" s="82"/>
    </row>
    <row r="308" spans="2:10" hidden="1" x14ac:dyDescent="0.2">
      <c r="B308" s="185"/>
      <c r="C308" s="186"/>
      <c r="D308" s="186"/>
      <c r="E308" s="199"/>
      <c r="F308" s="200"/>
      <c r="G308" s="201"/>
      <c r="H308" s="80"/>
      <c r="I308" s="81"/>
      <c r="J308" s="82"/>
    </row>
    <row r="309" spans="2:10" hidden="1" x14ac:dyDescent="0.2">
      <c r="B309" s="185"/>
      <c r="C309" s="186"/>
      <c r="D309" s="186"/>
      <c r="E309" s="199"/>
      <c r="F309" s="200"/>
      <c r="G309" s="201"/>
      <c r="H309" s="80"/>
      <c r="I309" s="81"/>
      <c r="J309" s="82"/>
    </row>
    <row r="310" spans="2:10" hidden="1" x14ac:dyDescent="0.2">
      <c r="B310" s="185"/>
      <c r="C310" s="186"/>
      <c r="D310" s="186"/>
      <c r="E310" s="202"/>
      <c r="F310" s="203"/>
      <c r="G310" s="204"/>
      <c r="H310" s="83"/>
      <c r="I310" s="72"/>
      <c r="J310" s="73"/>
    </row>
    <row r="311" spans="2:10" x14ac:dyDescent="0.2">
      <c r="B311" s="205">
        <v>6</v>
      </c>
      <c r="C311" s="206" t="s">
        <v>20</v>
      </c>
      <c r="D311" s="207" t="s">
        <v>189</v>
      </c>
      <c r="E311" s="208" t="str">
        <f>IF(ISBLANK('Seq, Param &amp; Manu Desc'!$C12), "", 'Seq, Param &amp; Manu Desc'!$C12)</f>
        <v>Timing</v>
      </c>
      <c r="F311" s="209" t="str">
        <f>'Seq, Param &amp; Manu Desc'!$D12</f>
        <v>TR (ms)</v>
      </c>
      <c r="G311" s="210">
        <v>2200</v>
      </c>
      <c r="H311" s="84"/>
      <c r="I311" s="85">
        <v>2200</v>
      </c>
      <c r="J311" s="86"/>
    </row>
    <row r="312" spans="2:10" x14ac:dyDescent="0.2">
      <c r="B312" s="211"/>
      <c r="C312" s="212"/>
      <c r="D312" s="213"/>
      <c r="E312" s="208" t="str">
        <f>IF(ISBLANK('Seq, Param &amp; Manu Desc'!$C13), "", 'Seq, Param &amp; Manu Desc'!$C13)</f>
        <v/>
      </c>
      <c r="F312" s="209" t="str">
        <f>'Seq, Param &amp; Manu Desc'!$D13</f>
        <v>TE (ms)</v>
      </c>
      <c r="G312" s="214">
        <v>30</v>
      </c>
      <c r="H312" s="87"/>
      <c r="I312" s="88">
        <v>20</v>
      </c>
      <c r="J312" s="89"/>
    </row>
    <row r="313" spans="2:10" hidden="1" x14ac:dyDescent="0.2">
      <c r="B313" s="211"/>
      <c r="C313" s="212"/>
      <c r="D313" s="213"/>
      <c r="E313" s="208" t="str">
        <f>IF(ISBLANK('Seq, Param &amp; Manu Desc'!$C14), "", 'Seq, Param &amp; Manu Desc'!$C14)</f>
        <v/>
      </c>
      <c r="F313" s="209" t="str">
        <f>'Seq, Param &amp; Manu Desc'!$D14</f>
        <v>TI (ms)</v>
      </c>
      <c r="G313" s="214"/>
      <c r="H313" s="87"/>
      <c r="I313" s="88"/>
      <c r="J313" s="89"/>
    </row>
    <row r="314" spans="2:10" x14ac:dyDescent="0.2">
      <c r="B314" s="211"/>
      <c r="C314" s="212"/>
      <c r="D314" s="213"/>
      <c r="E314" s="208" t="str">
        <f>IF(ISBLANK('Seq, Param &amp; Manu Desc'!$C15), "", 'Seq, Param &amp; Manu Desc'!$C15)</f>
        <v/>
      </c>
      <c r="F314" s="209" t="str">
        <f>'Seq, Param &amp; Manu Desc'!$D15</f>
        <v>NSA</v>
      </c>
      <c r="G314" s="214">
        <v>1</v>
      </c>
      <c r="H314" s="87"/>
      <c r="I314" s="88">
        <v>1</v>
      </c>
      <c r="J314" s="89"/>
    </row>
    <row r="315" spans="2:10" x14ac:dyDescent="0.2">
      <c r="B315" s="211"/>
      <c r="C315" s="212"/>
      <c r="D315" s="213"/>
      <c r="E315" s="208" t="str">
        <f>IF(ISBLANK('Seq, Param &amp; Manu Desc'!$C16), "", 'Seq, Param &amp; Manu Desc'!$C16)</f>
        <v/>
      </c>
      <c r="F315" s="209" t="str">
        <f>'Seq, Param &amp; Manu Desc'!$D16</f>
        <v>Scan duration</v>
      </c>
      <c r="G315" s="215">
        <v>4.2129629629629626E-3</v>
      </c>
      <c r="H315" s="90"/>
      <c r="I315" s="91">
        <v>4.2476851851851851E-3</v>
      </c>
      <c r="J315" s="89"/>
    </row>
    <row r="316" spans="2:10" x14ac:dyDescent="0.2">
      <c r="B316" s="211"/>
      <c r="C316" s="212"/>
      <c r="D316" s="213"/>
      <c r="E316" s="208" t="str">
        <f>IF(ISBLANK('Seq, Param &amp; Manu Desc'!$C17), "", 'Seq, Param &amp; Manu Desc'!$C17)</f>
        <v/>
      </c>
      <c r="F316" s="209" t="str">
        <f>'Seq, Param &amp; Manu Desc'!$D17</f>
        <v>Peripheral gated (Y/N)</v>
      </c>
      <c r="G316" s="215" t="s">
        <v>171</v>
      </c>
      <c r="H316" s="90"/>
      <c r="I316" s="91" t="s">
        <v>171</v>
      </c>
      <c r="J316" s="89"/>
    </row>
    <row r="317" spans="2:10" ht="26" x14ac:dyDescent="0.2">
      <c r="B317" s="211"/>
      <c r="C317" s="212"/>
      <c r="D317" s="213"/>
      <c r="E317" s="208" t="str">
        <f>IF(ISBLANK('Seq, Param &amp; Manu Desc'!$C18), "", 'Seq, Param &amp; Manu Desc'!$C18)</f>
        <v>Resolution</v>
      </c>
      <c r="F317" s="209" t="str">
        <f>'Seq, Param &amp; Manu Desc'!$D18</f>
        <v>Matrix size: in-plane, freq dirn</v>
      </c>
      <c r="G317" s="210">
        <v>64</v>
      </c>
      <c r="H317" s="84"/>
      <c r="I317" s="85">
        <v>64</v>
      </c>
      <c r="J317" s="86"/>
    </row>
    <row r="318" spans="2:10" ht="26" x14ac:dyDescent="0.2">
      <c r="B318" s="211"/>
      <c r="C318" s="212"/>
      <c r="D318" s="213"/>
      <c r="E318" s="208" t="str">
        <f>IF(ISBLANK('Seq, Param &amp; Manu Desc'!$C19), "", 'Seq, Param &amp; Manu Desc'!$C19)</f>
        <v/>
      </c>
      <c r="F318" s="209" t="str">
        <f>'Seq, Param &amp; Manu Desc'!$D19</f>
        <v>Matrix size: in-plane, phase dirn</v>
      </c>
      <c r="G318" s="214">
        <v>64</v>
      </c>
      <c r="H318" s="87"/>
      <c r="I318" s="88">
        <v>64</v>
      </c>
      <c r="J318" s="89"/>
    </row>
    <row r="319" spans="2:10" ht="39" x14ac:dyDescent="0.2">
      <c r="B319" s="211"/>
      <c r="C319" s="212"/>
      <c r="D319" s="213"/>
      <c r="E319" s="208" t="str">
        <f>IF(ISBLANK('Seq, Param &amp; Manu Desc'!$C20), "", 'Seq, Param &amp; Manu Desc'!$C20)</f>
        <v/>
      </c>
      <c r="F319" s="209" t="str">
        <f>'Seq, Param &amp; Manu Desc'!$D20</f>
        <v>Total No. of slices (2D) or Matrix size: slice dirn (3D)</v>
      </c>
      <c r="G319" s="214">
        <v>40</v>
      </c>
      <c r="H319" s="87"/>
      <c r="I319" s="88">
        <v>40</v>
      </c>
      <c r="J319" s="89"/>
    </row>
    <row r="320" spans="2:10" x14ac:dyDescent="0.2">
      <c r="B320" s="211"/>
      <c r="C320" s="212"/>
      <c r="D320" s="213"/>
      <c r="E320" s="208" t="str">
        <f>IF(ISBLANK('Seq, Param &amp; Manu Desc'!$C21), "", 'Seq, Param &amp; Manu Desc'!$C21)</f>
        <v/>
      </c>
      <c r="F320" s="209" t="str">
        <f>'Seq, Param &amp; Manu Desc'!$D21</f>
        <v>FOV frequency (cm)</v>
      </c>
      <c r="G320" s="214">
        <v>21.8</v>
      </c>
      <c r="H320" s="87"/>
      <c r="I320" s="88">
        <v>21.8</v>
      </c>
      <c r="J320" s="89"/>
    </row>
    <row r="321" spans="2:10" x14ac:dyDescent="0.2">
      <c r="B321" s="211"/>
      <c r="C321" s="212"/>
      <c r="D321" s="213"/>
      <c r="E321" s="208" t="str">
        <f>IF(ISBLANK('Seq, Param &amp; Manu Desc'!$C22), "", 'Seq, Param &amp; Manu Desc'!$C22)</f>
        <v/>
      </c>
      <c r="F321" s="209" t="str">
        <f>'Seq, Param &amp; Manu Desc'!$D22</f>
        <v>FOV phase (%)</v>
      </c>
      <c r="G321" s="214">
        <v>100</v>
      </c>
      <c r="H321" s="87"/>
      <c r="I321" s="88">
        <v>100</v>
      </c>
      <c r="J321" s="89"/>
    </row>
    <row r="322" spans="2:10" hidden="1" x14ac:dyDescent="0.2">
      <c r="B322" s="211"/>
      <c r="C322" s="212"/>
      <c r="D322" s="213"/>
      <c r="E322" s="208" t="str">
        <f>IF(ISBLANK('Seq, Param &amp; Manu Desc'!$C23), "", 'Seq, Param &amp; Manu Desc'!$C23)</f>
        <v/>
      </c>
      <c r="F322" s="209" t="str">
        <f>'Seq, Param &amp; Manu Desc'!$D23</f>
        <v>FOV slice (cm)</v>
      </c>
      <c r="G322" s="214">
        <v>13.2</v>
      </c>
      <c r="H322" s="87"/>
      <c r="I322" s="88"/>
      <c r="J322" s="89"/>
    </row>
    <row r="323" spans="2:10" ht="26" x14ac:dyDescent="0.2">
      <c r="B323" s="211"/>
      <c r="C323" s="212"/>
      <c r="D323" s="213"/>
      <c r="E323" s="208" t="str">
        <f>IF(ISBLANK('Seq, Param &amp; Manu Desc'!$C24), "", 'Seq, Param &amp; Manu Desc'!$C24)</f>
        <v/>
      </c>
      <c r="F323" s="209" t="str">
        <f>'Seq, Param &amp; Manu Desc'!$D24</f>
        <v>Voxel size: freq dirn (mm)</v>
      </c>
      <c r="G323" s="216">
        <v>3.4</v>
      </c>
      <c r="H323" s="92"/>
      <c r="I323" s="93">
        <v>3.4</v>
      </c>
      <c r="J323" s="89"/>
    </row>
    <row r="324" spans="2:10" ht="26" x14ac:dyDescent="0.2">
      <c r="B324" s="211"/>
      <c r="C324" s="212"/>
      <c r="D324" s="213"/>
      <c r="E324" s="208" t="str">
        <f>IF(ISBLANK('Seq, Param &amp; Manu Desc'!$C25), "", 'Seq, Param &amp; Manu Desc'!$C25)</f>
        <v/>
      </c>
      <c r="F324" s="209" t="str">
        <f>'Seq, Param &amp; Manu Desc'!$D25</f>
        <v>Voxel size: phase dirn (mm)</v>
      </c>
      <c r="G324" s="216">
        <v>3.4</v>
      </c>
      <c r="H324" s="92"/>
      <c r="I324" s="93">
        <v>3.4</v>
      </c>
      <c r="J324" s="89"/>
    </row>
    <row r="325" spans="2:10" ht="26" x14ac:dyDescent="0.2">
      <c r="B325" s="211"/>
      <c r="C325" s="212"/>
      <c r="D325" s="213"/>
      <c r="E325" s="208" t="str">
        <f>IF(ISBLANK('Seq, Param &amp; Manu Desc'!$C26), "", 'Seq, Param &amp; Manu Desc'!$C26)</f>
        <v/>
      </c>
      <c r="F325" s="209" t="str">
        <f>'Seq, Param &amp; Manu Desc'!$D26</f>
        <v>Voxel size: slice dirn (mm)</v>
      </c>
      <c r="G325" s="216">
        <v>2.4</v>
      </c>
      <c r="H325" s="92"/>
      <c r="I325" s="93">
        <v>2.4</v>
      </c>
      <c r="J325" s="89"/>
    </row>
    <row r="326" spans="2:10" x14ac:dyDescent="0.2">
      <c r="B326" s="211"/>
      <c r="C326" s="212"/>
      <c r="D326" s="212"/>
      <c r="E326" s="208" t="str">
        <f>IF(ISBLANK('Seq, Param &amp; Manu Desc'!$C27), "", 'Seq, Param &amp; Manu Desc'!$C27)</f>
        <v/>
      </c>
      <c r="F326" s="209" t="str">
        <f>'Seq, Param &amp; Manu Desc'!$D27</f>
        <v>Slice gap (mm)</v>
      </c>
      <c r="G326" s="246">
        <v>1</v>
      </c>
      <c r="H326" s="94"/>
      <c r="I326" s="95">
        <v>1.2</v>
      </c>
      <c r="J326" s="96"/>
    </row>
    <row r="327" spans="2:10" x14ac:dyDescent="0.2">
      <c r="B327" s="211"/>
      <c r="C327" s="212"/>
      <c r="D327" s="212"/>
      <c r="E327" s="208" t="str">
        <f>IF(ISBLANK('Seq, Param &amp; Manu Desc'!$C28), "", 'Seq, Param &amp; Manu Desc'!$C28)</f>
        <v>Coverage</v>
      </c>
      <c r="F327" s="209" t="str">
        <f>'Seq, Param &amp; Manu Desc'!$D28</f>
        <v>2D/3D</v>
      </c>
      <c r="G327" s="210" t="s">
        <v>193</v>
      </c>
      <c r="H327" s="84"/>
      <c r="I327" s="85" t="s">
        <v>193</v>
      </c>
      <c r="J327" s="86"/>
    </row>
    <row r="328" spans="2:10" ht="26" x14ac:dyDescent="0.2">
      <c r="B328" s="211"/>
      <c r="C328" s="212"/>
      <c r="D328" s="212"/>
      <c r="E328" s="208" t="str">
        <f>IF(ISBLANK('Seq, Param &amp; Manu Desc'!$C29), "", 'Seq, Param &amp; Manu Desc'!$C29)</f>
        <v/>
      </c>
      <c r="F328" s="209" t="str">
        <f>'Seq, Param &amp; Manu Desc'!$D29</f>
        <v>In-plane phase enc. dirn. (AP,LR,SI)</v>
      </c>
      <c r="G328" s="214" t="s">
        <v>174</v>
      </c>
      <c r="H328" s="87"/>
      <c r="I328" s="88" t="s">
        <v>174</v>
      </c>
      <c r="J328" s="89"/>
    </row>
    <row r="329" spans="2:10" x14ac:dyDescent="0.2">
      <c r="B329" s="211"/>
      <c r="C329" s="212"/>
      <c r="D329" s="212"/>
      <c r="E329" s="208" t="str">
        <f>IF(ISBLANK('Seq, Param &amp; Manu Desc'!$C30), "", 'Seq, Param &amp; Manu Desc'!$C30)</f>
        <v/>
      </c>
      <c r="F329" s="209" t="str">
        <f>'Seq, Param &amp; Manu Desc'!$D30</f>
        <v>Region of slice coverage</v>
      </c>
      <c r="G329" s="214" t="s">
        <v>205</v>
      </c>
      <c r="H329" s="87"/>
      <c r="I329" s="88" t="s">
        <v>265</v>
      </c>
      <c r="J329" s="89"/>
    </row>
    <row r="330" spans="2:10" ht="26" x14ac:dyDescent="0.2">
      <c r="B330" s="211"/>
      <c r="C330" s="212"/>
      <c r="D330" s="212"/>
      <c r="E330" s="208" t="str">
        <f>IF(ISBLANK('Seq, Param &amp; Manu Desc'!$C31), "", 'Seq, Param &amp; Manu Desc'!$C31)</f>
        <v/>
      </c>
      <c r="F330" s="209" t="str">
        <f>'Seq, Param &amp; Manu Desc'!$D31</f>
        <v>Slice orientation (Sag/Ax/Cor/Obl)</v>
      </c>
      <c r="G330" s="214" t="s">
        <v>215</v>
      </c>
      <c r="H330" s="87"/>
      <c r="I330" s="88" t="s">
        <v>266</v>
      </c>
      <c r="J330" s="89"/>
    </row>
    <row r="331" spans="2:10" x14ac:dyDescent="0.2">
      <c r="B331" s="211"/>
      <c r="C331" s="212"/>
      <c r="D331" s="212"/>
      <c r="E331" s="208" t="str">
        <f>IF(ISBLANK('Seq, Param &amp; Manu Desc'!$C32), "", 'Seq, Param &amp; Manu Desc'!$C32)</f>
        <v/>
      </c>
      <c r="F331" s="209" t="str">
        <f>'Seq, Param &amp; Manu Desc'!$D32</f>
        <v>Slice order (Inter/Seq)</v>
      </c>
      <c r="G331" s="210" t="s">
        <v>218</v>
      </c>
      <c r="H331" s="84"/>
      <c r="I331" s="85" t="s">
        <v>280</v>
      </c>
      <c r="J331" s="86"/>
    </row>
    <row r="332" spans="2:10" x14ac:dyDescent="0.2">
      <c r="B332" s="211"/>
      <c r="C332" s="212"/>
      <c r="D332" s="212"/>
      <c r="E332" s="208" t="str">
        <f>IF(ISBLANK('Seq, Param &amp; Manu Desc'!$C33), "", 'Seq, Param &amp; Manu Desc'!$C33)</f>
        <v/>
      </c>
      <c r="F332" s="209" t="str">
        <f>'Seq, Param &amp; Manu Desc'!$D33</f>
        <v>Slice acquisition direction</v>
      </c>
      <c r="G332" s="214" t="s">
        <v>238</v>
      </c>
      <c r="H332" s="87"/>
      <c r="I332" s="88" t="s">
        <v>281</v>
      </c>
      <c r="J332" s="89"/>
    </row>
    <row r="333" spans="2:10" x14ac:dyDescent="0.2">
      <c r="B333" s="211"/>
      <c r="C333" s="212"/>
      <c r="D333" s="212"/>
      <c r="E333" s="208" t="str">
        <f>IF(ISBLANK('Seq, Param &amp; Manu Desc'!$C34), "", 'Seq, Param &amp; Manu Desc'!$C34)</f>
        <v/>
      </c>
      <c r="F333" s="209" t="str">
        <f>'Seq, Param &amp; Manu Desc'!$D34</f>
        <v>K-space ordering</v>
      </c>
      <c r="G333" s="214" t="s">
        <v>237</v>
      </c>
      <c r="H333" s="87"/>
      <c r="I333" s="88" t="s">
        <v>237</v>
      </c>
      <c r="J333" s="89"/>
    </row>
    <row r="334" spans="2:10" x14ac:dyDescent="0.2">
      <c r="B334" s="211"/>
      <c r="C334" s="212"/>
      <c r="D334" s="212"/>
      <c r="E334" s="208" t="str">
        <f>IF(ISBLANK('Seq, Param &amp; Manu Desc'!$C35), "", 'Seq, Param &amp; Manu Desc'!$C35)</f>
        <v/>
      </c>
      <c r="F334" s="209" t="str">
        <f>'Seq, Param &amp; Manu Desc'!$D35</f>
        <v>Concatenations</v>
      </c>
      <c r="G334" s="214">
        <v>1</v>
      </c>
      <c r="H334" s="87"/>
      <c r="I334" s="88">
        <v>1</v>
      </c>
      <c r="J334" s="89"/>
    </row>
    <row r="335" spans="2:10" hidden="1" x14ac:dyDescent="0.2">
      <c r="B335" s="211"/>
      <c r="C335" s="212"/>
      <c r="D335" s="212"/>
      <c r="E335" s="208" t="str">
        <f>IF(ISBLANK('Seq, Param &amp; Manu Desc'!$C36), "", 'Seq, Param &amp; Manu Desc'!$C36)</f>
        <v/>
      </c>
      <c r="F335" s="209" t="str">
        <f>'Seq, Param &amp; Manu Desc'!$D36</f>
        <v>Oversampling Phase (%)</v>
      </c>
      <c r="G335" s="214"/>
      <c r="H335" s="87"/>
      <c r="I335" s="88"/>
      <c r="J335" s="89"/>
    </row>
    <row r="336" spans="2:10" ht="26" hidden="1" x14ac:dyDescent="0.2">
      <c r="B336" s="211"/>
      <c r="C336" s="212"/>
      <c r="D336" s="212"/>
      <c r="E336" s="208" t="str">
        <f>IF(ISBLANK('Seq, Param &amp; Manu Desc'!$C37), "", 'Seq, Param &amp; Manu Desc'!$C37)</f>
        <v/>
      </c>
      <c r="F336" s="209" t="str">
        <f>'Seq, Param &amp; Manu Desc'!$D37</f>
        <v xml:space="preserve">Oversampling Slice dirn 3D (%) </v>
      </c>
      <c r="G336" s="217"/>
      <c r="H336" s="97"/>
      <c r="I336" s="98"/>
      <c r="J336" s="99"/>
    </row>
    <row r="337" spans="2:10" hidden="1" x14ac:dyDescent="0.2">
      <c r="B337" s="211"/>
      <c r="C337" s="212"/>
      <c r="D337" s="212"/>
      <c r="E337" s="208" t="str">
        <f>IF(ISBLANK('Seq, Param &amp; Manu Desc'!$C38), "", 'Seq, Param &amp; Manu Desc'!$C38)</f>
        <v/>
      </c>
      <c r="F337" s="209" t="str">
        <f>'Seq, Param &amp; Manu Desc'!$D38</f>
        <v xml:space="preserve">Slice overlap (mm) </v>
      </c>
      <c r="G337" s="218"/>
      <c r="H337" s="100"/>
      <c r="I337" s="101"/>
      <c r="J337" s="102"/>
    </row>
    <row r="338" spans="2:10" ht="27" x14ac:dyDescent="0.2">
      <c r="B338" s="211"/>
      <c r="C338" s="212"/>
      <c r="D338" s="212"/>
      <c r="E338" s="208" t="str">
        <f>IF(ISBLANK('Seq, Param &amp; Manu Desc'!$C39), "", 'Seq, Param &amp; Manu Desc'!$C39)</f>
        <v>Sequence specific</v>
      </c>
      <c r="F338" s="209" t="str">
        <f>'Seq, Param &amp; Manu Desc'!$D39</f>
        <v>ETL/ E Spacing (us)</v>
      </c>
      <c r="G338" s="219" t="s">
        <v>222</v>
      </c>
      <c r="H338" s="103"/>
      <c r="I338" s="104">
        <v>0.65</v>
      </c>
      <c r="J338" s="105"/>
    </row>
    <row r="339" spans="2:10" hidden="1" x14ac:dyDescent="0.2">
      <c r="B339" s="211"/>
      <c r="C339" s="212"/>
      <c r="D339" s="212"/>
      <c r="E339" s="208" t="str">
        <f>IF(ISBLANK('Seq, Param &amp; Manu Desc'!$C40), "", 'Seq, Param &amp; Manu Desc'!$C40)</f>
        <v/>
      </c>
      <c r="F339" s="209" t="str">
        <f>'Seq, Param &amp; Manu Desc'!$D40</f>
        <v>TSE corrections</v>
      </c>
      <c r="G339" s="220"/>
      <c r="H339" s="84"/>
      <c r="I339" s="85"/>
      <c r="J339" s="86"/>
    </row>
    <row r="340" spans="2:10" ht="26" x14ac:dyDescent="0.2">
      <c r="B340" s="211"/>
      <c r="C340" s="212"/>
      <c r="D340" s="212"/>
      <c r="E340" s="208" t="str">
        <f>IF(ISBLANK('Seq, Param &amp; Manu Desc'!$C41), "", 'Seq, Param &amp; Manu Desc'!$C41)</f>
        <v/>
      </c>
      <c r="F340" s="209" t="str">
        <f>'Seq, Param &amp; Manu Desc'!$D41</f>
        <v xml:space="preserve">Fat Sat (CHESS or Equiv) on (Y/N) </v>
      </c>
      <c r="G340" s="210" t="s">
        <v>175</v>
      </c>
      <c r="H340" s="84"/>
      <c r="I340" s="85" t="s">
        <v>175</v>
      </c>
      <c r="J340" s="86"/>
    </row>
    <row r="341" spans="2:10" ht="27" x14ac:dyDescent="0.2">
      <c r="B341" s="211"/>
      <c r="C341" s="212"/>
      <c r="D341" s="212"/>
      <c r="E341" s="208" t="str">
        <f>IF(ISBLANK('Seq, Param &amp; Manu Desc'!$C42), "", 'Seq, Param &amp; Manu Desc'!$C42)</f>
        <v>Other acquisition</v>
      </c>
      <c r="F341" s="209" t="str">
        <f>'Seq, Param &amp; Manu Desc'!$D42</f>
        <v>Partial Fourier (Y/N)</v>
      </c>
      <c r="G341" s="210" t="s">
        <v>171</v>
      </c>
      <c r="H341" s="84"/>
      <c r="I341" s="85" t="s">
        <v>171</v>
      </c>
      <c r="J341" s="86"/>
    </row>
    <row r="342" spans="2:10" ht="26" x14ac:dyDescent="0.2">
      <c r="B342" s="211"/>
      <c r="C342" s="212"/>
      <c r="D342" s="212"/>
      <c r="E342" s="208" t="str">
        <f>IF(ISBLANK('Seq, Param &amp; Manu Desc'!$C43), "", 'Seq, Param &amp; Manu Desc'!$C43)</f>
        <v/>
      </c>
      <c r="F342" s="209" t="str">
        <f>'Seq, Param &amp; Manu Desc'!$D43</f>
        <v>Partial Fourier method (NEX/Echo)</v>
      </c>
      <c r="G342" s="214"/>
      <c r="H342" s="87"/>
      <c r="I342" s="88"/>
      <c r="J342" s="89"/>
    </row>
    <row r="343" spans="2:10" x14ac:dyDescent="0.2">
      <c r="B343" s="211"/>
      <c r="C343" s="212"/>
      <c r="D343" s="212"/>
      <c r="E343" s="208" t="str">
        <f>IF(ISBLANK('Seq, Param &amp; Manu Desc'!$C44), "", 'Seq, Param &amp; Manu Desc'!$C44)</f>
        <v/>
      </c>
      <c r="F343" s="209" t="str">
        <f>'Seq, Param &amp; Manu Desc'!$D44</f>
        <v>Fractional NEX</v>
      </c>
      <c r="G343" s="214"/>
      <c r="H343" s="87"/>
      <c r="I343" s="88"/>
      <c r="J343" s="89"/>
    </row>
    <row r="344" spans="2:10" x14ac:dyDescent="0.2">
      <c r="B344" s="211"/>
      <c r="C344" s="212"/>
      <c r="D344" s="212"/>
      <c r="E344" s="208" t="str">
        <f>IF(ISBLANK('Seq, Param &amp; Manu Desc'!$C45), "", 'Seq, Param &amp; Manu Desc'!$C45)</f>
        <v/>
      </c>
      <c r="F344" s="209" t="str">
        <f>'Seq, Param &amp; Manu Desc'!$D45</f>
        <v>Fractional Echo</v>
      </c>
      <c r="G344" s="214"/>
      <c r="H344" s="87"/>
      <c r="I344" s="88"/>
      <c r="J344" s="89"/>
    </row>
    <row r="345" spans="2:10" x14ac:dyDescent="0.2">
      <c r="B345" s="211"/>
      <c r="C345" s="212"/>
      <c r="D345" s="212"/>
      <c r="E345" s="208" t="str">
        <f>IF(ISBLANK('Seq, Param &amp; Manu Desc'!$C46), "", 'Seq, Param &amp; Manu Desc'!$C46)</f>
        <v/>
      </c>
      <c r="F345" s="209" t="str">
        <f>'Seq, Param &amp; Manu Desc'!$D46</f>
        <v>Flip angle (degrees)</v>
      </c>
      <c r="G345" s="221">
        <v>75</v>
      </c>
      <c r="H345" s="87"/>
      <c r="I345" s="88">
        <v>75</v>
      </c>
      <c r="J345" s="89"/>
    </row>
    <row r="346" spans="2:10" x14ac:dyDescent="0.2">
      <c r="B346" s="211"/>
      <c r="C346" s="212"/>
      <c r="D346" s="212"/>
      <c r="E346" s="208" t="str">
        <f>IF(ISBLANK('Seq, Param &amp; Manu Desc'!$C47), "", 'Seq, Param &amp; Manu Desc'!$C47)</f>
        <v/>
      </c>
      <c r="F346" s="209" t="str">
        <f>'Seq, Param &amp; Manu Desc'!$D47</f>
        <v>rBW (Hz per pixel)</v>
      </c>
      <c r="G346" s="249">
        <f>G347*2000/G317</f>
        <v>2000</v>
      </c>
      <c r="H346" s="97"/>
      <c r="I346" s="98">
        <v>2004</v>
      </c>
      <c r="J346" s="99"/>
    </row>
    <row r="347" spans="2:10" x14ac:dyDescent="0.2">
      <c r="B347" s="211"/>
      <c r="C347" s="212"/>
      <c r="D347" s="212"/>
      <c r="E347" s="208" t="str">
        <f>IF(ISBLANK('Seq, Param &amp; Manu Desc'!$C48), "", 'Seq, Param &amp; Manu Desc'!$C48)</f>
        <v/>
      </c>
      <c r="F347" s="209" t="str">
        <f>'Seq, Param &amp; Manu Desc'!$D48</f>
        <v>rBW (kHz)</v>
      </c>
      <c r="G347" s="222">
        <v>64</v>
      </c>
      <c r="H347" s="106"/>
      <c r="I347" s="107"/>
      <c r="J347" s="108"/>
    </row>
    <row r="348" spans="2:10" ht="27" x14ac:dyDescent="0.2">
      <c r="B348" s="211"/>
      <c r="C348" s="212"/>
      <c r="D348" s="212"/>
      <c r="E348" s="208" t="str">
        <f>IF(ISBLANK('Seq, Param &amp; Manu Desc'!$C49), "", 'Seq, Param &amp; Manu Desc'!$C49)</f>
        <v>Parallel imaging</v>
      </c>
      <c r="F348" s="209" t="str">
        <f>'Seq, Param &amp; Manu Desc'!$D49</f>
        <v>PI method</v>
      </c>
      <c r="G348" s="224"/>
      <c r="H348" s="84"/>
      <c r="I348" s="85" t="s">
        <v>275</v>
      </c>
      <c r="J348" s="86"/>
    </row>
    <row r="349" spans="2:10" x14ac:dyDescent="0.2">
      <c r="B349" s="211"/>
      <c r="C349" s="212"/>
      <c r="D349" s="212"/>
      <c r="E349" s="208" t="str">
        <f>IF(ISBLANK('Seq, Param &amp; Manu Desc'!$C50), "", 'Seq, Param &amp; Manu Desc'!$C50)</f>
        <v/>
      </c>
      <c r="F349" s="209" t="str">
        <f>'Seq, Param &amp; Manu Desc'!$D50</f>
        <v>PI reduction factor</v>
      </c>
      <c r="G349" s="222">
        <v>2</v>
      </c>
      <c r="H349" s="106"/>
      <c r="I349" s="107">
        <v>2</v>
      </c>
      <c r="J349" s="108"/>
    </row>
    <row r="350" spans="2:10" hidden="1" x14ac:dyDescent="0.2">
      <c r="B350" s="211"/>
      <c r="C350" s="212"/>
      <c r="D350" s="212"/>
      <c r="E350" s="208" t="str">
        <f>IF(ISBLANK('Seq, Param &amp; Manu Desc'!$C51), "", 'Seq, Param &amp; Manu Desc'!$C51)</f>
        <v xml:space="preserve"> Corrections</v>
      </c>
      <c r="F350" s="209" t="str">
        <f>'Seq, Param &amp; Manu Desc'!$D51</f>
        <v>B0 mapping (Y/N)</v>
      </c>
      <c r="G350" s="210"/>
      <c r="H350" s="84"/>
      <c r="I350" s="85"/>
      <c r="J350" s="86"/>
    </row>
    <row r="351" spans="2:10" ht="26" hidden="1" x14ac:dyDescent="0.2">
      <c r="B351" s="211"/>
      <c r="C351" s="212"/>
      <c r="D351" s="212"/>
      <c r="E351" s="208" t="str">
        <f>IF(ISBLANK('Seq, Param &amp; Manu Desc'!$C52), "", 'Seq, Param &amp; Manu Desc'!$C52)</f>
        <v/>
      </c>
      <c r="F351" s="209" t="str">
        <f>'Seq, Param &amp; Manu Desc'!$D52</f>
        <v>B1 mapping: Transmit (Y/N)</v>
      </c>
      <c r="G351" s="214"/>
      <c r="H351" s="87"/>
      <c r="I351" s="88"/>
      <c r="J351" s="89"/>
    </row>
    <row r="352" spans="2:10" ht="26" hidden="1" x14ac:dyDescent="0.2">
      <c r="B352" s="211"/>
      <c r="C352" s="212"/>
      <c r="D352" s="212"/>
      <c r="E352" s="208" t="str">
        <f>IF(ISBLANK('Seq, Param &amp; Manu Desc'!$C53), "", 'Seq, Param &amp; Manu Desc'!$C53)</f>
        <v/>
      </c>
      <c r="F352" s="209" t="str">
        <f>'Seq, Param &amp; Manu Desc'!$D53</f>
        <v>B1 mapping: Receive (Y/N)</v>
      </c>
      <c r="G352" s="214"/>
      <c r="H352" s="87"/>
      <c r="I352" s="88"/>
      <c r="J352" s="89"/>
    </row>
    <row r="353" spans="2:10" ht="26" hidden="1" x14ac:dyDescent="0.2">
      <c r="B353" s="211"/>
      <c r="C353" s="212"/>
      <c r="D353" s="212"/>
      <c r="E353" s="208" t="str">
        <f>IF(ISBLANK('Seq, Param &amp; Manu Desc'!$C54), "", 'Seq, Param &amp; Manu Desc'!$C54)</f>
        <v/>
      </c>
      <c r="F353" s="209" t="str">
        <f>'Seq, Param &amp; Manu Desc'!$D54</f>
        <v>Grad Non-lin correction (Y/N)</v>
      </c>
      <c r="G353" s="214"/>
      <c r="H353" s="87"/>
      <c r="I353" s="88"/>
      <c r="J353" s="89"/>
    </row>
    <row r="354" spans="2:10" ht="26" hidden="1" x14ac:dyDescent="0.2">
      <c r="B354" s="211"/>
      <c r="C354" s="212"/>
      <c r="D354" s="212"/>
      <c r="E354" s="208" t="str">
        <f>IF(ISBLANK('Seq, Param &amp; Manu Desc'!$C55), "", 'Seq, Param &amp; Manu Desc'!$C55)</f>
        <v/>
      </c>
      <c r="F354" s="209" t="str">
        <f>'Seq, Param &amp; Manu Desc'!$D55</f>
        <v>Grad Non-lin correction Method</v>
      </c>
      <c r="G354" s="223"/>
      <c r="H354" s="106"/>
      <c r="I354" s="107"/>
      <c r="J354" s="108"/>
    </row>
    <row r="355" spans="2:10" x14ac:dyDescent="0.2">
      <c r="B355" s="211"/>
      <c r="C355" s="212"/>
      <c r="D355" s="212"/>
      <c r="E355" s="208" t="str">
        <f>IF(ISBLANK('Seq, Param &amp; Manu Desc'!$C56), "", 'Seq, Param &amp; Manu Desc'!$C56)</f>
        <v>Pre-processing</v>
      </c>
      <c r="F355" s="209" t="str">
        <f>'Seq, Param &amp; Manu Desc'!$D56</f>
        <v>Zero filling (Y/N)</v>
      </c>
      <c r="G355" s="224" t="s">
        <v>171</v>
      </c>
      <c r="H355" s="84"/>
      <c r="I355" s="85"/>
      <c r="J355" s="86"/>
    </row>
    <row r="356" spans="2:10" hidden="1" x14ac:dyDescent="0.2">
      <c r="B356" s="211"/>
      <c r="C356" s="212"/>
      <c r="D356" s="212"/>
      <c r="E356" s="208" t="str">
        <f>IF(ISBLANK('Seq, Param &amp; Manu Desc'!$C57), "", 'Seq, Param &amp; Manu Desc'!$C57)</f>
        <v/>
      </c>
      <c r="F356" s="209" t="str">
        <f>'Seq, Param &amp; Manu Desc'!$D57</f>
        <v>Final Image matrix size</v>
      </c>
      <c r="G356" s="221"/>
      <c r="H356" s="87"/>
      <c r="I356" s="88"/>
      <c r="J356" s="89"/>
    </row>
    <row r="357" spans="2:10" x14ac:dyDescent="0.2">
      <c r="B357" s="211"/>
      <c r="C357" s="212"/>
      <c r="D357" s="212"/>
      <c r="E357" s="208" t="str">
        <f>IF(ISBLANK('Seq, Param &amp; Manu Desc'!$C58), "", 'Seq, Param &amp; Manu Desc'!$C58)</f>
        <v/>
      </c>
      <c r="F357" s="209" t="str">
        <f>'Seq, Param &amp; Manu Desc'!$D58</f>
        <v>Filtering</v>
      </c>
      <c r="G357" s="223" t="s">
        <v>220</v>
      </c>
      <c r="H357" s="106"/>
      <c r="I357" s="107"/>
      <c r="J357" s="108"/>
    </row>
    <row r="358" spans="2:10" ht="27" x14ac:dyDescent="0.2">
      <c r="B358" s="211"/>
      <c r="C358" s="212"/>
      <c r="D358" s="212"/>
      <c r="E358" s="208" t="str">
        <f>IF(ISBLANK('Seq, Param &amp; Manu Desc'!$C59), "", 'Seq, Param &amp; Manu Desc'!$C59)</f>
        <v>Diffusion specific</v>
      </c>
      <c r="F358" s="209" t="str">
        <f>'Seq, Param &amp; Manu Desc'!$D59</f>
        <v>b value (s mm-2)</v>
      </c>
      <c r="G358" s="210"/>
      <c r="H358" s="84"/>
      <c r="I358" s="85"/>
      <c r="J358" s="86"/>
    </row>
    <row r="359" spans="2:10" x14ac:dyDescent="0.2">
      <c r="B359" s="211"/>
      <c r="C359" s="212"/>
      <c r="D359" s="212"/>
      <c r="E359" s="208" t="str">
        <f>IF(ISBLANK('Seq, Param &amp; Manu Desc'!$C60), "", 'Seq, Param &amp; Manu Desc'!$C60)</f>
        <v/>
      </c>
      <c r="F359" s="209" t="str">
        <f>'Seq, Param &amp; Manu Desc'!$D60</f>
        <v>No. dirns</v>
      </c>
      <c r="G359" s="214"/>
      <c r="H359" s="87"/>
      <c r="I359" s="88"/>
      <c r="J359" s="89"/>
    </row>
    <row r="360" spans="2:10" x14ac:dyDescent="0.2">
      <c r="B360" s="211"/>
      <c r="C360" s="212"/>
      <c r="D360" s="212"/>
      <c r="E360" s="208" t="str">
        <f>IF(ISBLANK('Seq, Param &amp; Manu Desc'!$C61), "", 'Seq, Param &amp; Manu Desc'!$C61)</f>
        <v/>
      </c>
      <c r="F360" s="209" t="str">
        <f>'Seq, Param &amp; Manu Desc'!$D61</f>
        <v>No. of b=0 acquisitions</v>
      </c>
      <c r="G360" s="214"/>
      <c r="H360" s="87"/>
      <c r="I360" s="88"/>
      <c r="J360" s="89"/>
    </row>
    <row r="361" spans="2:10" x14ac:dyDescent="0.2">
      <c r="B361" s="211"/>
      <c r="C361" s="212"/>
      <c r="D361" s="212"/>
      <c r="E361" s="208" t="str">
        <f>IF(ISBLANK('Seq, Param &amp; Manu Desc'!$C62), "", 'Seq, Param &amp; Manu Desc'!$C62)</f>
        <v/>
      </c>
      <c r="F361" s="209" t="str">
        <f>'Seq, Param &amp; Manu Desc'!$D62</f>
        <v>Direction scheme (1/2/3)</v>
      </c>
      <c r="G361" s="214"/>
      <c r="H361" s="87"/>
      <c r="I361" s="88"/>
      <c r="J361" s="89"/>
    </row>
    <row r="362" spans="2:10" ht="26" x14ac:dyDescent="0.2">
      <c r="B362" s="211"/>
      <c r="C362" s="212"/>
      <c r="D362" s="212"/>
      <c r="E362" s="208" t="str">
        <f>IF(ISBLANK('Seq, Param &amp; Manu Desc'!$C63), "", 'Seq, Param &amp; Manu Desc'!$C63)</f>
        <v/>
      </c>
      <c r="F362" s="209" t="str">
        <f>'Seq, Param &amp; Manu Desc'!$D63</f>
        <v xml:space="preserve">Eddy current reduction technique (Y/N) </v>
      </c>
      <c r="G362" s="223"/>
      <c r="H362" s="106"/>
      <c r="I362" s="107"/>
      <c r="J362" s="108"/>
    </row>
    <row r="363" spans="2:10" x14ac:dyDescent="0.2">
      <c r="B363" s="211"/>
      <c r="C363" s="212"/>
      <c r="D363" s="212"/>
      <c r="E363" s="208" t="str">
        <f>IF(ISBLANK('Seq, Param &amp; Manu Desc'!$C64), "", 'Seq, Param &amp; Manu Desc'!$C64)</f>
        <v>fMRI specific</v>
      </c>
      <c r="F363" s="209" t="str">
        <f>'Seq, Param &amp; Manu Desc'!$D64</f>
        <v>No. vols.</v>
      </c>
      <c r="G363" s="210">
        <v>164</v>
      </c>
      <c r="H363" s="85"/>
      <c r="I363" s="85">
        <v>164</v>
      </c>
      <c r="J363" s="250"/>
    </row>
    <row r="364" spans="2:10" x14ac:dyDescent="0.2">
      <c r="B364" s="211"/>
      <c r="C364" s="212"/>
      <c r="D364" s="212"/>
      <c r="E364" s="208" t="str">
        <f>IF(ISBLANK('Seq, Param &amp; Manu Desc'!$C65), "", 'Seq, Param &amp; Manu Desc'!$C65)</f>
        <v/>
      </c>
      <c r="F364" s="209" t="str">
        <f>'Seq, Param &amp; Manu Desc'!$D65</f>
        <v>No. dummy scans</v>
      </c>
      <c r="G364" s="223">
        <v>4</v>
      </c>
      <c r="H364" s="107"/>
      <c r="I364" s="107">
        <v>4</v>
      </c>
      <c r="J364" s="251"/>
    </row>
    <row r="365" spans="2:10" hidden="1" x14ac:dyDescent="0.2">
      <c r="B365" s="211"/>
      <c r="C365" s="212"/>
      <c r="D365" s="212"/>
      <c r="E365" s="225" t="str">
        <f>IF(ISBLANK('Seq, Param &amp; Manu Desc'!$C126), "", 'Seq, Param &amp; Manu Desc'!$C126)</f>
        <v/>
      </c>
      <c r="F365" s="226"/>
      <c r="G365" s="227"/>
      <c r="H365" s="109"/>
      <c r="I365" s="110"/>
      <c r="J365" s="111"/>
    </row>
    <row r="366" spans="2:10" hidden="1" x14ac:dyDescent="0.2">
      <c r="B366" s="211"/>
      <c r="C366" s="212"/>
      <c r="D366" s="212"/>
      <c r="E366" s="225" t="str">
        <f>IF(ISBLANK('Seq, Param &amp; Manu Desc'!$C127), "", 'Seq, Param &amp; Manu Desc'!$C127)</f>
        <v/>
      </c>
      <c r="F366" s="226"/>
      <c r="G366" s="227"/>
      <c r="H366" s="109"/>
      <c r="I366" s="110"/>
      <c r="J366" s="111"/>
    </row>
    <row r="367" spans="2:10" hidden="1" x14ac:dyDescent="0.2">
      <c r="B367" s="211"/>
      <c r="C367" s="212"/>
      <c r="D367" s="212"/>
      <c r="E367" s="225" t="str">
        <f>IF(ISBLANK('Seq, Param &amp; Manu Desc'!$C130), "", 'Seq, Param &amp; Manu Desc'!$C130)</f>
        <v/>
      </c>
      <c r="F367" s="226"/>
      <c r="G367" s="227"/>
      <c r="H367" s="109"/>
      <c r="I367" s="110"/>
      <c r="J367" s="111"/>
    </row>
    <row r="368" spans="2:10" hidden="1" x14ac:dyDescent="0.2">
      <c r="B368" s="211"/>
      <c r="C368" s="212"/>
      <c r="D368" s="212"/>
      <c r="E368" s="225" t="str">
        <f>IF(ISBLANK('Seq, Param &amp; Manu Desc'!$C131), "", 'Seq, Param &amp; Manu Desc'!$C131)</f>
        <v/>
      </c>
      <c r="F368" s="226"/>
      <c r="G368" s="227"/>
      <c r="H368" s="109"/>
      <c r="I368" s="110"/>
      <c r="J368" s="111"/>
    </row>
    <row r="369" spans="2:10" hidden="1" x14ac:dyDescent="0.2">
      <c r="B369" s="211"/>
      <c r="C369" s="212"/>
      <c r="D369" s="212"/>
      <c r="E369" s="225" t="str">
        <f>IF(ISBLANK('Seq, Param &amp; Manu Desc'!$C132), "", 'Seq, Param &amp; Manu Desc'!$C132)</f>
        <v/>
      </c>
      <c r="F369" s="226"/>
      <c r="G369" s="227"/>
      <c r="H369" s="109"/>
      <c r="I369" s="110"/>
      <c r="J369" s="111"/>
    </row>
    <row r="370" spans="2:10" s="233" customFormat="1" hidden="1" x14ac:dyDescent="0.2">
      <c r="B370" s="228"/>
      <c r="C370" s="229"/>
      <c r="D370" s="229"/>
      <c r="E370" s="230" t="str">
        <f>IF(ISBLANK('Seq, Param &amp; Manu Desc'!$C133), "", 'Seq, Param &amp; Manu Desc'!$C133)</f>
        <v/>
      </c>
      <c r="F370" s="231"/>
      <c r="G370" s="232"/>
      <c r="H370" s="112"/>
      <c r="I370" s="101"/>
      <c r="J370" s="102"/>
    </row>
    <row r="371" spans="2:10" x14ac:dyDescent="0.2">
      <c r="B371" s="262">
        <v>7</v>
      </c>
      <c r="C371" s="263" t="s">
        <v>242</v>
      </c>
      <c r="D371" s="264" t="s">
        <v>257</v>
      </c>
      <c r="E371" s="265" t="str">
        <f>IF(ISBLANK('Seq, Param &amp; Manu Desc'!$C12), "", 'Seq, Param &amp; Manu Desc'!$C12)</f>
        <v>Timing</v>
      </c>
      <c r="F371" s="266" t="str">
        <f>'Seq, Param &amp; Manu Desc'!$D12</f>
        <v>TR (ms)</v>
      </c>
      <c r="G371" s="267"/>
      <c r="H371" s="268"/>
      <c r="I371" s="269">
        <v>520</v>
      </c>
      <c r="J371" s="270"/>
    </row>
    <row r="372" spans="2:10" x14ac:dyDescent="0.2">
      <c r="B372" s="271"/>
      <c r="C372" s="272"/>
      <c r="D372" s="273"/>
      <c r="E372" s="265" t="str">
        <f>IF(ISBLANK('Seq, Param &amp; Manu Desc'!$C13), "", 'Seq, Param &amp; Manu Desc'!$C13)</f>
        <v/>
      </c>
      <c r="F372" s="266" t="str">
        <f>'Seq, Param &amp; Manu Desc'!$D13</f>
        <v>TE (ms)</v>
      </c>
      <c r="G372" s="274"/>
      <c r="H372" s="275"/>
      <c r="I372" s="276">
        <v>4.92</v>
      </c>
      <c r="J372" s="277"/>
    </row>
    <row r="373" spans="2:10" hidden="1" x14ac:dyDescent="0.2">
      <c r="B373" s="271"/>
      <c r="C373" s="272"/>
      <c r="D373" s="273"/>
      <c r="E373" s="265" t="str">
        <f>IF(ISBLANK('Seq, Param &amp; Manu Desc'!$C14), "", 'Seq, Param &amp; Manu Desc'!$C14)</f>
        <v/>
      </c>
      <c r="F373" s="266" t="str">
        <f>'Seq, Param &amp; Manu Desc'!$D14</f>
        <v>TI (ms)</v>
      </c>
      <c r="G373" s="274"/>
      <c r="H373" s="275"/>
      <c r="I373" s="276"/>
      <c r="J373" s="277"/>
    </row>
    <row r="374" spans="2:10" x14ac:dyDescent="0.2">
      <c r="B374" s="271"/>
      <c r="C374" s="272"/>
      <c r="D374" s="273"/>
      <c r="E374" s="265" t="str">
        <f>IF(ISBLANK('Seq, Param &amp; Manu Desc'!$C15), "", 'Seq, Param &amp; Manu Desc'!$C15)</f>
        <v/>
      </c>
      <c r="F374" s="266" t="str">
        <f>'Seq, Param &amp; Manu Desc'!$D15</f>
        <v>NSA</v>
      </c>
      <c r="G374" s="274"/>
      <c r="H374" s="275"/>
      <c r="I374" s="276">
        <v>1</v>
      </c>
      <c r="J374" s="277"/>
    </row>
    <row r="375" spans="2:10" x14ac:dyDescent="0.2">
      <c r="B375" s="271"/>
      <c r="C375" s="272"/>
      <c r="D375" s="273"/>
      <c r="E375" s="265" t="str">
        <f>IF(ISBLANK('Seq, Param &amp; Manu Desc'!$C16), "", 'Seq, Param &amp; Manu Desc'!$C16)</f>
        <v/>
      </c>
      <c r="F375" s="266" t="str">
        <f>'Seq, Param &amp; Manu Desc'!$D16</f>
        <v>Scan duration</v>
      </c>
      <c r="G375" s="278">
        <v>6.9444444444444447E-4</v>
      </c>
      <c r="H375" s="279"/>
      <c r="I375" s="280">
        <v>7.9861111111111105E-4</v>
      </c>
      <c r="J375" s="277"/>
    </row>
    <row r="376" spans="2:10" x14ac:dyDescent="0.2">
      <c r="B376" s="271"/>
      <c r="C376" s="272"/>
      <c r="D376" s="273"/>
      <c r="E376" s="265" t="str">
        <f>IF(ISBLANK('Seq, Param &amp; Manu Desc'!$C17), "", 'Seq, Param &amp; Manu Desc'!$C17)</f>
        <v/>
      </c>
      <c r="F376" s="266" t="str">
        <f>'Seq, Param &amp; Manu Desc'!$D17</f>
        <v>Peripheral gated (Y/N)</v>
      </c>
      <c r="G376" s="278" t="s">
        <v>171</v>
      </c>
      <c r="H376" s="279"/>
      <c r="I376" s="280" t="s">
        <v>171</v>
      </c>
      <c r="J376" s="277"/>
    </row>
    <row r="377" spans="2:10" ht="26" x14ac:dyDescent="0.2">
      <c r="B377" s="271"/>
      <c r="C377" s="272"/>
      <c r="D377" s="273"/>
      <c r="E377" s="265" t="str">
        <f>IF(ISBLANK('Seq, Param &amp; Manu Desc'!$C18), "", 'Seq, Param &amp; Manu Desc'!$C18)</f>
        <v>Resolution</v>
      </c>
      <c r="F377" s="266" t="str">
        <f>'Seq, Param &amp; Manu Desc'!$D18</f>
        <v>Matrix size: in-plane, freq dirn</v>
      </c>
      <c r="G377" s="267">
        <v>64</v>
      </c>
      <c r="H377" s="268"/>
      <c r="I377" s="269">
        <v>64</v>
      </c>
      <c r="J377" s="270"/>
    </row>
    <row r="378" spans="2:10" ht="26" x14ac:dyDescent="0.2">
      <c r="B378" s="271"/>
      <c r="C378" s="272"/>
      <c r="D378" s="273"/>
      <c r="E378" s="265" t="str">
        <f>IF(ISBLANK('Seq, Param &amp; Manu Desc'!$C19), "", 'Seq, Param &amp; Manu Desc'!$C19)</f>
        <v/>
      </c>
      <c r="F378" s="266" t="str">
        <f>'Seq, Param &amp; Manu Desc'!$D19</f>
        <v>Matrix size: in-plane, phase dirn</v>
      </c>
      <c r="G378" s="274">
        <v>64</v>
      </c>
      <c r="H378" s="275"/>
      <c r="I378" s="276">
        <v>64</v>
      </c>
      <c r="J378" s="277"/>
    </row>
    <row r="379" spans="2:10" ht="39" x14ac:dyDescent="0.2">
      <c r="B379" s="271"/>
      <c r="C379" s="272"/>
      <c r="D379" s="273"/>
      <c r="E379" s="265" t="str">
        <f>IF(ISBLANK('Seq, Param &amp; Manu Desc'!$C20), "", 'Seq, Param &amp; Manu Desc'!$C20)</f>
        <v/>
      </c>
      <c r="F379" s="266" t="str">
        <f>'Seq, Param &amp; Manu Desc'!$D20</f>
        <v>Total No. of slices (2D) or Matrix size: slice dirn (3D)</v>
      </c>
      <c r="G379" s="274">
        <v>36</v>
      </c>
      <c r="H379" s="275"/>
      <c r="I379" s="276">
        <v>36</v>
      </c>
      <c r="J379" s="277"/>
    </row>
    <row r="380" spans="2:10" x14ac:dyDescent="0.2">
      <c r="B380" s="271"/>
      <c r="C380" s="272"/>
      <c r="D380" s="273"/>
      <c r="E380" s="265" t="str">
        <f>IF(ISBLANK('Seq, Param &amp; Manu Desc'!$C21), "", 'Seq, Param &amp; Manu Desc'!$C21)</f>
        <v/>
      </c>
      <c r="F380" s="266" t="str">
        <f>'Seq, Param &amp; Manu Desc'!$D21</f>
        <v>FOV frequency (cm)</v>
      </c>
      <c r="G380" s="274">
        <v>256</v>
      </c>
      <c r="H380" s="275"/>
      <c r="I380" s="276">
        <v>256</v>
      </c>
      <c r="J380" s="277"/>
    </row>
    <row r="381" spans="2:10" x14ac:dyDescent="0.2">
      <c r="B381" s="271"/>
      <c r="C381" s="272"/>
      <c r="D381" s="273"/>
      <c r="E381" s="265" t="str">
        <f>IF(ISBLANK('Seq, Param &amp; Manu Desc'!$C22), "", 'Seq, Param &amp; Manu Desc'!$C22)</f>
        <v/>
      </c>
      <c r="F381" s="266" t="str">
        <f>'Seq, Param &amp; Manu Desc'!$D22</f>
        <v>FOV phase (%)</v>
      </c>
      <c r="G381" s="274">
        <v>100</v>
      </c>
      <c r="H381" s="275"/>
      <c r="I381" s="276">
        <v>100</v>
      </c>
      <c r="J381" s="277"/>
    </row>
    <row r="382" spans="2:10" hidden="1" x14ac:dyDescent="0.2">
      <c r="B382" s="271"/>
      <c r="C382" s="272"/>
      <c r="D382" s="273"/>
      <c r="E382" s="265" t="str">
        <f>IF(ISBLANK('Seq, Param &amp; Manu Desc'!$C23), "", 'Seq, Param &amp; Manu Desc'!$C23)</f>
        <v/>
      </c>
      <c r="F382" s="266" t="str">
        <f>'Seq, Param &amp; Manu Desc'!$D23</f>
        <v>FOV slice (cm)</v>
      </c>
      <c r="G382" s="274">
        <v>13.2</v>
      </c>
      <c r="H382" s="275"/>
      <c r="I382" s="276"/>
      <c r="J382" s="277"/>
    </row>
    <row r="383" spans="2:10" ht="26" x14ac:dyDescent="0.2">
      <c r="B383" s="271"/>
      <c r="C383" s="272"/>
      <c r="D383" s="273"/>
      <c r="E383" s="265" t="str">
        <f>IF(ISBLANK('Seq, Param &amp; Manu Desc'!$C24), "", 'Seq, Param &amp; Manu Desc'!$C24)</f>
        <v/>
      </c>
      <c r="F383" s="266" t="str">
        <f>'Seq, Param &amp; Manu Desc'!$D24</f>
        <v>Voxel size: freq dirn (mm)</v>
      </c>
      <c r="G383" s="281">
        <v>4</v>
      </c>
      <c r="H383" s="282"/>
      <c r="I383" s="283">
        <v>4</v>
      </c>
      <c r="J383" s="277"/>
    </row>
    <row r="384" spans="2:10" ht="26" x14ac:dyDescent="0.2">
      <c r="B384" s="271"/>
      <c r="C384" s="272"/>
      <c r="D384" s="273"/>
      <c r="E384" s="265" t="str">
        <f>IF(ISBLANK('Seq, Param &amp; Manu Desc'!$C25), "", 'Seq, Param &amp; Manu Desc'!$C25)</f>
        <v/>
      </c>
      <c r="F384" s="266" t="str">
        <f>'Seq, Param &amp; Manu Desc'!$D25</f>
        <v>Voxel size: phase dirn (mm)</v>
      </c>
      <c r="G384" s="281">
        <v>4</v>
      </c>
      <c r="H384" s="282"/>
      <c r="I384" s="283">
        <v>4</v>
      </c>
      <c r="J384" s="277"/>
    </row>
    <row r="385" spans="2:10" ht="26" x14ac:dyDescent="0.2">
      <c r="B385" s="271"/>
      <c r="C385" s="272"/>
      <c r="D385" s="273"/>
      <c r="E385" s="265" t="str">
        <f>IF(ISBLANK('Seq, Param &amp; Manu Desc'!$C26), "", 'Seq, Param &amp; Manu Desc'!$C26)</f>
        <v/>
      </c>
      <c r="F385" s="266" t="str">
        <f>'Seq, Param &amp; Manu Desc'!$D26</f>
        <v>Voxel size: slice dirn (mm)</v>
      </c>
      <c r="G385" s="281">
        <v>4</v>
      </c>
      <c r="H385" s="282"/>
      <c r="I385" s="283">
        <v>4</v>
      </c>
      <c r="J385" s="277"/>
    </row>
    <row r="386" spans="2:10" x14ac:dyDescent="0.2">
      <c r="B386" s="271"/>
      <c r="C386" s="272"/>
      <c r="D386" s="272"/>
      <c r="E386" s="265" t="str">
        <f>IF(ISBLANK('Seq, Param &amp; Manu Desc'!$C27), "", 'Seq, Param &amp; Manu Desc'!$C27)</f>
        <v/>
      </c>
      <c r="F386" s="266" t="str">
        <f>'Seq, Param &amp; Manu Desc'!$D27</f>
        <v>Slice gap (mm)</v>
      </c>
      <c r="G386" s="284">
        <v>0</v>
      </c>
      <c r="H386" s="285"/>
      <c r="I386" s="286">
        <v>0</v>
      </c>
      <c r="J386" s="287"/>
    </row>
    <row r="387" spans="2:10" x14ac:dyDescent="0.2">
      <c r="B387" s="271"/>
      <c r="C387" s="272"/>
      <c r="D387" s="272"/>
      <c r="E387" s="265" t="str">
        <f>IF(ISBLANK('Seq, Param &amp; Manu Desc'!$C28), "", 'Seq, Param &amp; Manu Desc'!$C28)</f>
        <v>Coverage</v>
      </c>
      <c r="F387" s="266" t="str">
        <f>'Seq, Param &amp; Manu Desc'!$D28</f>
        <v>2D/3D</v>
      </c>
      <c r="G387" s="267"/>
      <c r="H387" s="268"/>
      <c r="I387" s="269" t="s">
        <v>193</v>
      </c>
      <c r="J387" s="270"/>
    </row>
    <row r="388" spans="2:10" ht="26" x14ac:dyDescent="0.2">
      <c r="B388" s="271"/>
      <c r="C388" s="272"/>
      <c r="D388" s="272"/>
      <c r="E388" s="265" t="str">
        <f>IF(ISBLANK('Seq, Param &amp; Manu Desc'!$C29), "", 'Seq, Param &amp; Manu Desc'!$C29)</f>
        <v/>
      </c>
      <c r="F388" s="266" t="str">
        <f>'Seq, Param &amp; Manu Desc'!$D29</f>
        <v>In-plane phase enc. dirn. (AP,LR,SI)</v>
      </c>
      <c r="G388" s="274"/>
      <c r="H388" s="275"/>
      <c r="I388" s="276" t="s">
        <v>276</v>
      </c>
      <c r="J388" s="277"/>
    </row>
    <row r="389" spans="2:10" x14ac:dyDescent="0.2">
      <c r="B389" s="271"/>
      <c r="C389" s="272"/>
      <c r="D389" s="272"/>
      <c r="E389" s="265" t="str">
        <f>IF(ISBLANK('Seq, Param &amp; Manu Desc'!$C30), "", 'Seq, Param &amp; Manu Desc'!$C30)</f>
        <v/>
      </c>
      <c r="F389" s="266" t="str">
        <f>'Seq, Param &amp; Manu Desc'!$D30</f>
        <v>Region of slice coverage</v>
      </c>
      <c r="G389" s="274" t="s">
        <v>205</v>
      </c>
      <c r="H389" s="275"/>
      <c r="I389" s="276" t="s">
        <v>265</v>
      </c>
      <c r="J389" s="277"/>
    </row>
    <row r="390" spans="2:10" ht="26" x14ac:dyDescent="0.2">
      <c r="B390" s="271"/>
      <c r="C390" s="272"/>
      <c r="D390" s="272"/>
      <c r="E390" s="265" t="str">
        <f>IF(ISBLANK('Seq, Param &amp; Manu Desc'!$C31), "", 'Seq, Param &amp; Manu Desc'!$C31)</f>
        <v/>
      </c>
      <c r="F390" s="266" t="str">
        <f>'Seq, Param &amp; Manu Desc'!$D31</f>
        <v>Slice orientation (Sag/Ax/Cor/Obl)</v>
      </c>
      <c r="G390" s="274"/>
      <c r="H390" s="275"/>
      <c r="I390" s="276" t="s">
        <v>271</v>
      </c>
      <c r="J390" s="277"/>
    </row>
    <row r="391" spans="2:10" x14ac:dyDescent="0.2">
      <c r="B391" s="271"/>
      <c r="C391" s="272"/>
      <c r="D391" s="272"/>
      <c r="E391" s="265" t="str">
        <f>IF(ISBLANK('Seq, Param &amp; Manu Desc'!$C32), "", 'Seq, Param &amp; Manu Desc'!$C32)</f>
        <v/>
      </c>
      <c r="F391" s="266" t="str">
        <f>'Seq, Param &amp; Manu Desc'!$D32</f>
        <v>Slice order (Inter/Seq)</v>
      </c>
      <c r="G391" s="267"/>
      <c r="H391" s="268"/>
      <c r="I391" s="269" t="s">
        <v>268</v>
      </c>
      <c r="J391" s="270"/>
    </row>
    <row r="392" spans="2:10" hidden="1" x14ac:dyDescent="0.2">
      <c r="B392" s="271"/>
      <c r="C392" s="272"/>
      <c r="D392" s="272"/>
      <c r="E392" s="265" t="str">
        <f>IF(ISBLANK('Seq, Param &amp; Manu Desc'!$C33), "", 'Seq, Param &amp; Manu Desc'!$C33)</f>
        <v/>
      </c>
      <c r="F392" s="266" t="str">
        <f>'Seq, Param &amp; Manu Desc'!$D33</f>
        <v>Slice acquisition direction</v>
      </c>
      <c r="G392" s="274"/>
      <c r="H392" s="275"/>
      <c r="I392" s="276"/>
      <c r="J392" s="277"/>
    </row>
    <row r="393" spans="2:10" hidden="1" x14ac:dyDescent="0.2">
      <c r="B393" s="271"/>
      <c r="C393" s="272"/>
      <c r="D393" s="272"/>
      <c r="E393" s="265" t="str">
        <f>IF(ISBLANK('Seq, Param &amp; Manu Desc'!$C34), "", 'Seq, Param &amp; Manu Desc'!$C34)</f>
        <v/>
      </c>
      <c r="F393" s="266" t="str">
        <f>'Seq, Param &amp; Manu Desc'!$D34</f>
        <v>K-space ordering</v>
      </c>
      <c r="G393" s="274"/>
      <c r="H393" s="275"/>
      <c r="I393" s="276"/>
      <c r="J393" s="277"/>
    </row>
    <row r="394" spans="2:10" hidden="1" x14ac:dyDescent="0.2">
      <c r="B394" s="271"/>
      <c r="C394" s="272"/>
      <c r="D394" s="272"/>
      <c r="E394" s="265" t="str">
        <f>IF(ISBLANK('Seq, Param &amp; Manu Desc'!$C35), "", 'Seq, Param &amp; Manu Desc'!$C35)</f>
        <v/>
      </c>
      <c r="F394" s="266" t="str">
        <f>'Seq, Param &amp; Manu Desc'!$D35</f>
        <v>Concatenations</v>
      </c>
      <c r="G394" s="274"/>
      <c r="H394" s="275"/>
      <c r="I394" s="276"/>
      <c r="J394" s="277"/>
    </row>
    <row r="395" spans="2:10" hidden="1" x14ac:dyDescent="0.2">
      <c r="B395" s="271"/>
      <c r="C395" s="272"/>
      <c r="D395" s="272"/>
      <c r="E395" s="265" t="str">
        <f>IF(ISBLANK('Seq, Param &amp; Manu Desc'!$C36), "", 'Seq, Param &amp; Manu Desc'!$C36)</f>
        <v/>
      </c>
      <c r="F395" s="266" t="str">
        <f>'Seq, Param &amp; Manu Desc'!$D36</f>
        <v>Oversampling Phase (%)</v>
      </c>
      <c r="G395" s="274"/>
      <c r="H395" s="275"/>
      <c r="I395" s="276"/>
      <c r="J395" s="277"/>
    </row>
    <row r="396" spans="2:10" ht="26" hidden="1" x14ac:dyDescent="0.2">
      <c r="B396" s="271"/>
      <c r="C396" s="272"/>
      <c r="D396" s="272"/>
      <c r="E396" s="265" t="str">
        <f>IF(ISBLANK('Seq, Param &amp; Manu Desc'!$C37), "", 'Seq, Param &amp; Manu Desc'!$C37)</f>
        <v/>
      </c>
      <c r="F396" s="266" t="str">
        <f>'Seq, Param &amp; Manu Desc'!$D37</f>
        <v xml:space="preserve">Oversampling Slice dirn 3D (%) </v>
      </c>
      <c r="G396" s="288"/>
      <c r="H396" s="289"/>
      <c r="I396" s="290"/>
      <c r="J396" s="291"/>
    </row>
    <row r="397" spans="2:10" hidden="1" x14ac:dyDescent="0.2">
      <c r="B397" s="271"/>
      <c r="C397" s="272"/>
      <c r="D397" s="272"/>
      <c r="E397" s="265" t="str">
        <f>IF(ISBLANK('Seq, Param &amp; Manu Desc'!$C38), "", 'Seq, Param &amp; Manu Desc'!$C38)</f>
        <v/>
      </c>
      <c r="F397" s="266" t="str">
        <f>'Seq, Param &amp; Manu Desc'!$D38</f>
        <v xml:space="preserve">Slice overlap (mm) </v>
      </c>
      <c r="G397" s="292"/>
      <c r="H397" s="293"/>
      <c r="I397" s="294"/>
      <c r="J397" s="295"/>
    </row>
    <row r="398" spans="2:10" ht="27" hidden="1" x14ac:dyDescent="0.2">
      <c r="B398" s="271"/>
      <c r="C398" s="272"/>
      <c r="D398" s="272"/>
      <c r="E398" s="265" t="str">
        <f>IF(ISBLANK('Seq, Param &amp; Manu Desc'!$C39), "", 'Seq, Param &amp; Manu Desc'!$C39)</f>
        <v>Sequence specific</v>
      </c>
      <c r="F398" s="266" t="str">
        <f>'Seq, Param &amp; Manu Desc'!$D39</f>
        <v>ETL/ E Spacing (us)</v>
      </c>
      <c r="G398" s="296"/>
      <c r="H398" s="297"/>
      <c r="I398" s="298"/>
      <c r="J398" s="299"/>
    </row>
    <row r="399" spans="2:10" hidden="1" x14ac:dyDescent="0.2">
      <c r="B399" s="271"/>
      <c r="C399" s="272"/>
      <c r="D399" s="272"/>
      <c r="E399" s="265" t="str">
        <f>IF(ISBLANK('Seq, Param &amp; Manu Desc'!$C40), "", 'Seq, Param &amp; Manu Desc'!$C40)</f>
        <v/>
      </c>
      <c r="F399" s="266" t="str">
        <f>'Seq, Param &amp; Manu Desc'!$D40</f>
        <v>TSE corrections</v>
      </c>
      <c r="G399" s="300"/>
      <c r="H399" s="268"/>
      <c r="I399" s="269"/>
      <c r="J399" s="270"/>
    </row>
    <row r="400" spans="2:10" ht="26" x14ac:dyDescent="0.2">
      <c r="B400" s="271"/>
      <c r="C400" s="272"/>
      <c r="D400" s="272"/>
      <c r="E400" s="265" t="str">
        <f>IF(ISBLANK('Seq, Param &amp; Manu Desc'!$C41), "", 'Seq, Param &amp; Manu Desc'!$C41)</f>
        <v/>
      </c>
      <c r="F400" s="266" t="str">
        <f>'Seq, Param &amp; Manu Desc'!$D41</f>
        <v xml:space="preserve">Fat Sat (CHESS or Equiv) on (Y/N) </v>
      </c>
      <c r="G400" s="267"/>
      <c r="H400" s="268"/>
      <c r="I400" s="269" t="s">
        <v>171</v>
      </c>
      <c r="J400" s="270"/>
    </row>
    <row r="401" spans="2:10" ht="27" x14ac:dyDescent="0.2">
      <c r="B401" s="271"/>
      <c r="C401" s="272"/>
      <c r="D401" s="272"/>
      <c r="E401" s="265" t="str">
        <f>IF(ISBLANK('Seq, Param &amp; Manu Desc'!$C42), "", 'Seq, Param &amp; Manu Desc'!$C42)</f>
        <v>Other acquisition</v>
      </c>
      <c r="F401" s="266" t="str">
        <f>'Seq, Param &amp; Manu Desc'!$D42</f>
        <v>Partial Fourier (Y/N)</v>
      </c>
      <c r="G401" s="267"/>
      <c r="H401" s="268"/>
      <c r="I401" s="269" t="s">
        <v>171</v>
      </c>
      <c r="J401" s="270"/>
    </row>
    <row r="402" spans="2:10" ht="26" x14ac:dyDescent="0.2">
      <c r="B402" s="271"/>
      <c r="C402" s="272"/>
      <c r="D402" s="272"/>
      <c r="E402" s="265" t="str">
        <f>IF(ISBLANK('Seq, Param &amp; Manu Desc'!$C43), "", 'Seq, Param &amp; Manu Desc'!$C43)</f>
        <v/>
      </c>
      <c r="F402" s="266" t="str">
        <f>'Seq, Param &amp; Manu Desc'!$D43</f>
        <v>Partial Fourier method (NEX/Echo)</v>
      </c>
      <c r="G402" s="274"/>
      <c r="H402" s="275"/>
      <c r="I402" s="276"/>
      <c r="J402" s="277"/>
    </row>
    <row r="403" spans="2:10" x14ac:dyDescent="0.2">
      <c r="B403" s="271"/>
      <c r="C403" s="272"/>
      <c r="D403" s="272"/>
      <c r="E403" s="265" t="str">
        <f>IF(ISBLANK('Seq, Param &amp; Manu Desc'!$C44), "", 'Seq, Param &amp; Manu Desc'!$C44)</f>
        <v/>
      </c>
      <c r="F403" s="266" t="str">
        <f>'Seq, Param &amp; Manu Desc'!$D44</f>
        <v>Fractional NEX</v>
      </c>
      <c r="G403" s="274"/>
      <c r="H403" s="275"/>
      <c r="I403" s="276"/>
      <c r="J403" s="277"/>
    </row>
    <row r="404" spans="2:10" x14ac:dyDescent="0.2">
      <c r="B404" s="271"/>
      <c r="C404" s="272"/>
      <c r="D404" s="272"/>
      <c r="E404" s="265" t="str">
        <f>IF(ISBLANK('Seq, Param &amp; Manu Desc'!$C45), "", 'Seq, Param &amp; Manu Desc'!$C45)</f>
        <v/>
      </c>
      <c r="F404" s="266" t="str">
        <f>'Seq, Param &amp; Manu Desc'!$D45</f>
        <v>Fractional Echo</v>
      </c>
      <c r="G404" s="274"/>
      <c r="H404" s="275"/>
      <c r="I404" s="276"/>
      <c r="J404" s="277"/>
    </row>
    <row r="405" spans="2:10" hidden="1" x14ac:dyDescent="0.2">
      <c r="B405" s="271"/>
      <c r="C405" s="272"/>
      <c r="D405" s="272"/>
      <c r="E405" s="265" t="str">
        <f>IF(ISBLANK('Seq, Param &amp; Manu Desc'!$C46), "", 'Seq, Param &amp; Manu Desc'!$C46)</f>
        <v/>
      </c>
      <c r="F405" s="266" t="str">
        <f>'Seq, Param &amp; Manu Desc'!$D46</f>
        <v>Flip angle (degrees)</v>
      </c>
      <c r="G405" s="301"/>
      <c r="H405" s="275"/>
      <c r="I405" s="276"/>
      <c r="J405" s="277"/>
    </row>
    <row r="406" spans="2:10" hidden="1" x14ac:dyDescent="0.2">
      <c r="B406" s="271"/>
      <c r="C406" s="272"/>
      <c r="D406" s="272"/>
      <c r="E406" s="265" t="str">
        <f>IF(ISBLANK('Seq, Param &amp; Manu Desc'!$C47), "", 'Seq, Param &amp; Manu Desc'!$C47)</f>
        <v/>
      </c>
      <c r="F406" s="266" t="str">
        <f>'Seq, Param &amp; Manu Desc'!$D47</f>
        <v>rBW (Hz per pixel)</v>
      </c>
      <c r="G406" s="248"/>
      <c r="H406" s="289"/>
      <c r="I406" s="290"/>
      <c r="J406" s="291"/>
    </row>
    <row r="407" spans="2:10" hidden="1" x14ac:dyDescent="0.2">
      <c r="B407" s="271"/>
      <c r="C407" s="272"/>
      <c r="D407" s="272"/>
      <c r="E407" s="265" t="str">
        <f>IF(ISBLANK('Seq, Param &amp; Manu Desc'!$C48), "", 'Seq, Param &amp; Manu Desc'!$C48)</f>
        <v/>
      </c>
      <c r="F407" s="266" t="str">
        <f>'Seq, Param &amp; Manu Desc'!$D48</f>
        <v>rBW (kHz)</v>
      </c>
      <c r="G407" s="302"/>
      <c r="H407" s="303"/>
      <c r="I407" s="304"/>
      <c r="J407" s="305"/>
    </row>
    <row r="408" spans="2:10" ht="27" x14ac:dyDescent="0.2">
      <c r="B408" s="271"/>
      <c r="C408" s="272"/>
      <c r="D408" s="272"/>
      <c r="E408" s="265" t="str">
        <f>IF(ISBLANK('Seq, Param &amp; Manu Desc'!$C49), "", 'Seq, Param &amp; Manu Desc'!$C49)</f>
        <v>Parallel imaging</v>
      </c>
      <c r="F408" s="266" t="str">
        <f>'Seq, Param &amp; Manu Desc'!$D49</f>
        <v>PI method</v>
      </c>
      <c r="G408" s="306"/>
      <c r="H408" s="268"/>
      <c r="I408" s="269" t="s">
        <v>171</v>
      </c>
      <c r="J408" s="270"/>
    </row>
    <row r="409" spans="2:10" x14ac:dyDescent="0.2">
      <c r="B409" s="271"/>
      <c r="C409" s="272"/>
      <c r="D409" s="272"/>
      <c r="E409" s="265" t="str">
        <f>IF(ISBLANK('Seq, Param &amp; Manu Desc'!$C50), "", 'Seq, Param &amp; Manu Desc'!$C50)</f>
        <v/>
      </c>
      <c r="F409" s="266" t="str">
        <f>'Seq, Param &amp; Manu Desc'!$D50</f>
        <v>PI reduction factor</v>
      </c>
      <c r="G409" s="302"/>
      <c r="H409" s="303"/>
      <c r="I409" s="304"/>
      <c r="J409" s="305"/>
    </row>
    <row r="410" spans="2:10" hidden="1" x14ac:dyDescent="0.2">
      <c r="B410" s="271"/>
      <c r="C410" s="272"/>
      <c r="D410" s="272"/>
      <c r="E410" s="265" t="str">
        <f>IF(ISBLANK('Seq, Param &amp; Manu Desc'!$C51), "", 'Seq, Param &amp; Manu Desc'!$C51)</f>
        <v xml:space="preserve"> Corrections</v>
      </c>
      <c r="F410" s="266" t="str">
        <f>'Seq, Param &amp; Manu Desc'!$D51</f>
        <v>B0 mapping (Y/N)</v>
      </c>
      <c r="G410" s="267"/>
      <c r="H410" s="268"/>
      <c r="I410" s="269"/>
      <c r="J410" s="270"/>
    </row>
    <row r="411" spans="2:10" ht="26" hidden="1" x14ac:dyDescent="0.2">
      <c r="B411" s="271"/>
      <c r="C411" s="272"/>
      <c r="D411" s="272"/>
      <c r="E411" s="265" t="str">
        <f>IF(ISBLANK('Seq, Param &amp; Manu Desc'!$C52), "", 'Seq, Param &amp; Manu Desc'!$C52)</f>
        <v/>
      </c>
      <c r="F411" s="266" t="str">
        <f>'Seq, Param &amp; Manu Desc'!$D52</f>
        <v>B1 mapping: Transmit (Y/N)</v>
      </c>
      <c r="G411" s="274"/>
      <c r="H411" s="275"/>
      <c r="I411" s="276"/>
      <c r="J411" s="277"/>
    </row>
    <row r="412" spans="2:10" ht="26" hidden="1" x14ac:dyDescent="0.2">
      <c r="B412" s="271"/>
      <c r="C412" s="272"/>
      <c r="D412" s="272"/>
      <c r="E412" s="265" t="str">
        <f>IF(ISBLANK('Seq, Param &amp; Manu Desc'!$C53), "", 'Seq, Param &amp; Manu Desc'!$C53)</f>
        <v/>
      </c>
      <c r="F412" s="266" t="str">
        <f>'Seq, Param &amp; Manu Desc'!$D53</f>
        <v>B1 mapping: Receive (Y/N)</v>
      </c>
      <c r="G412" s="274"/>
      <c r="H412" s="275"/>
      <c r="I412" s="276"/>
      <c r="J412" s="277"/>
    </row>
    <row r="413" spans="2:10" ht="26" hidden="1" x14ac:dyDescent="0.2">
      <c r="B413" s="271"/>
      <c r="C413" s="272"/>
      <c r="D413" s="272"/>
      <c r="E413" s="265" t="str">
        <f>IF(ISBLANK('Seq, Param &amp; Manu Desc'!$C54), "", 'Seq, Param &amp; Manu Desc'!$C54)</f>
        <v/>
      </c>
      <c r="F413" s="266" t="str">
        <f>'Seq, Param &amp; Manu Desc'!$D54</f>
        <v>Grad Non-lin correction (Y/N)</v>
      </c>
      <c r="G413" s="274"/>
      <c r="H413" s="275"/>
      <c r="I413" s="276"/>
      <c r="J413" s="277"/>
    </row>
    <row r="414" spans="2:10" ht="26" hidden="1" x14ac:dyDescent="0.2">
      <c r="B414" s="271"/>
      <c r="C414" s="272"/>
      <c r="D414" s="272"/>
      <c r="E414" s="265" t="str">
        <f>IF(ISBLANK('Seq, Param &amp; Manu Desc'!$C55), "", 'Seq, Param &amp; Manu Desc'!$C55)</f>
        <v/>
      </c>
      <c r="F414" s="266" t="str">
        <f>'Seq, Param &amp; Manu Desc'!$D55</f>
        <v>Grad Non-lin correction Method</v>
      </c>
      <c r="G414" s="307"/>
      <c r="H414" s="303"/>
      <c r="I414" s="304"/>
      <c r="J414" s="305"/>
    </row>
    <row r="415" spans="2:10" x14ac:dyDescent="0.2">
      <c r="B415" s="271"/>
      <c r="C415" s="272"/>
      <c r="D415" s="272"/>
      <c r="E415" s="265" t="str">
        <f>IF(ISBLANK('Seq, Param &amp; Manu Desc'!$C56), "", 'Seq, Param &amp; Manu Desc'!$C56)</f>
        <v>Pre-processing</v>
      </c>
      <c r="F415" s="266" t="str">
        <f>'Seq, Param &amp; Manu Desc'!$D56</f>
        <v>Zero filling (Y/N)</v>
      </c>
      <c r="G415" s="306"/>
      <c r="H415" s="268"/>
      <c r="I415" s="269"/>
      <c r="J415" s="270"/>
    </row>
  </sheetData>
  <sheetProtection password="D05F" sheet="1" objects="1" scenarios="1"/>
  <customSheetViews>
    <customSheetView guid="{E77649BC-18E7-2E43-8FC6-05979BBF605A}" scale="95" hiddenRows="1" hiddenColumns="1" topLeftCell="A4">
      <pane ySplit="7" topLeftCell="B11" activePane="bottomRight" state="frozenSplit"/>
      <selection pane="bottomRight" activeCell="J317" sqref="J317"/>
      <pageMargins left="0.7" right="0.7" top="0.75" bottom="0.75" header="0.3" footer="0.3"/>
    </customSheetView>
    <customSheetView guid="{16A13125-70B0-49D2-8FCF-BC05E75E97D5}" scale="95" hiddenRows="1" hiddenColumns="1" topLeftCell="A4">
      <pane ySplit="7" topLeftCell="B210" activePane="bottomRight" state="frozenSplit"/>
      <selection pane="bottomRight" activeCell="I332" sqref="I332"/>
      <pageMargins left="0.7" right="0.7" top="0.75" bottom="0.75" header="0.3" footer="0.3"/>
    </customSheetView>
    <customSheetView guid="{44378DBE-D737-4E66-96B9-06CFC796700D}" scale="95" hiddenRows="1" hiddenColumns="1" topLeftCell="A4">
      <pane ySplit="7" topLeftCell="B45" activePane="bottomRight" state="frozenSplit"/>
      <selection pane="bottomRight" activeCell="J257" sqref="J257"/>
      <pageMargins left="0.7" right="0.7" top="0.75" bottom="0.75" header="0.3" footer="0.3"/>
    </customSheetView>
  </customSheetViews>
  <dataValidations count="1">
    <dataValidation type="list" allowBlank="1" showInputMessage="1" showErrorMessage="1" sqref="H10:H415">
      <formula1>$A$8:$A$9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Protocol Summary</vt:lpstr>
      <vt:lpstr>Seq, Param &amp; Manu Desc</vt:lpstr>
      <vt:lpstr>Sequence Breakdown - To fill in</vt:lpstr>
    </vt:vector>
  </TitlesOfParts>
  <LinksUpToDate>false</LinksUpToDate>
  <SharedDoc>true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</dc:creator>
  <cp:lastModifiedBy>Microsoft Office User</cp:lastModifiedBy>
  <dcterms:created xsi:type="dcterms:W3CDTF">2015-08-19T15:44:36Z</dcterms:created>
  <dcterms:modified xsi:type="dcterms:W3CDTF">2017-11-13T13:59:34Z</dcterms:modified>
</cp:coreProperties>
</file>